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ORJ 3" sheetId="1" r:id="rId1"/>
  </sheets>
  <definedNames>
    <definedName name="_xlnm._FilterDatabase" localSheetId="0" hidden="1">'ORJ 3'!$A$177:$P$978</definedName>
    <definedName name="_xlnm.Print_Titles" localSheetId="0">'ORJ 3'!$1:$1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60" i="1" l="1"/>
  <c r="L956" i="1"/>
  <c r="L952" i="1"/>
  <c r="L948" i="1"/>
  <c r="L944" i="1"/>
  <c r="L940" i="1"/>
  <c r="L936" i="1"/>
  <c r="L932" i="1"/>
  <c r="L928" i="1"/>
  <c r="L924" i="1"/>
  <c r="L972" i="1" l="1"/>
  <c r="K972" i="1"/>
  <c r="J972" i="1"/>
  <c r="I972" i="1"/>
  <c r="H972" i="1"/>
  <c r="L968" i="1"/>
  <c r="K968" i="1"/>
  <c r="J968" i="1"/>
  <c r="I968" i="1"/>
  <c r="H968" i="1"/>
  <c r="K924" i="1"/>
  <c r="J924" i="1"/>
  <c r="I924" i="1"/>
  <c r="H924" i="1"/>
  <c r="L918" i="1"/>
  <c r="K918" i="1"/>
  <c r="J918" i="1"/>
  <c r="I918" i="1"/>
  <c r="H918" i="1"/>
  <c r="L914" i="1"/>
  <c r="K914" i="1"/>
  <c r="J914" i="1"/>
  <c r="I914" i="1"/>
  <c r="H914" i="1"/>
  <c r="L910" i="1"/>
  <c r="K910" i="1"/>
  <c r="J910" i="1"/>
  <c r="I910" i="1"/>
  <c r="H910" i="1"/>
  <c r="L905" i="1"/>
  <c r="K905" i="1"/>
  <c r="J905" i="1"/>
  <c r="I905" i="1"/>
  <c r="H905" i="1"/>
  <c r="L900" i="1"/>
  <c r="K900" i="1"/>
  <c r="J900" i="1"/>
  <c r="I900" i="1"/>
  <c r="H900" i="1"/>
  <c r="L896" i="1"/>
  <c r="K896" i="1"/>
  <c r="J896" i="1"/>
  <c r="I896" i="1"/>
  <c r="H896" i="1"/>
  <c r="L892" i="1"/>
  <c r="K892" i="1"/>
  <c r="J892" i="1"/>
  <c r="I892" i="1"/>
  <c r="H892" i="1"/>
  <c r="L888" i="1"/>
  <c r="K888" i="1"/>
  <c r="J888" i="1"/>
  <c r="I888" i="1"/>
  <c r="H888" i="1"/>
  <c r="L884" i="1"/>
  <c r="K884" i="1"/>
  <c r="J884" i="1"/>
  <c r="I884" i="1"/>
  <c r="H884" i="1"/>
  <c r="L880" i="1"/>
  <c r="K880" i="1"/>
  <c r="J880" i="1"/>
  <c r="I880" i="1"/>
  <c r="H880" i="1"/>
  <c r="L876" i="1"/>
  <c r="K876" i="1"/>
  <c r="J876" i="1"/>
  <c r="I876" i="1"/>
  <c r="H876" i="1"/>
  <c r="L872" i="1"/>
  <c r="K872" i="1"/>
  <c r="J872" i="1"/>
  <c r="I872" i="1"/>
  <c r="H872" i="1"/>
  <c r="L867" i="1"/>
  <c r="K867" i="1"/>
  <c r="J867" i="1"/>
  <c r="I867" i="1"/>
  <c r="H867" i="1"/>
  <c r="L863" i="1"/>
  <c r="K863" i="1"/>
  <c r="J863" i="1"/>
  <c r="I863" i="1"/>
  <c r="H863" i="1"/>
  <c r="L859" i="1"/>
  <c r="K859" i="1"/>
  <c r="J859" i="1"/>
  <c r="I859" i="1"/>
  <c r="H859" i="1"/>
  <c r="L854" i="1"/>
  <c r="K854" i="1"/>
  <c r="J854" i="1"/>
  <c r="I854" i="1"/>
  <c r="H854" i="1"/>
  <c r="L850" i="1"/>
  <c r="K850" i="1"/>
  <c r="J850" i="1"/>
  <c r="I850" i="1"/>
  <c r="H850" i="1"/>
  <c r="L845" i="1"/>
  <c r="K845" i="1"/>
  <c r="J845" i="1"/>
  <c r="I845" i="1"/>
  <c r="H845" i="1"/>
  <c r="L841" i="1"/>
  <c r="K841" i="1"/>
  <c r="J841" i="1"/>
  <c r="I841" i="1"/>
  <c r="H841" i="1"/>
  <c r="L837" i="1"/>
  <c r="K837" i="1"/>
  <c r="J837" i="1"/>
  <c r="I837" i="1"/>
  <c r="H837" i="1"/>
  <c r="L833" i="1"/>
  <c r="K833" i="1"/>
  <c r="J833" i="1"/>
  <c r="I833" i="1"/>
  <c r="H833" i="1"/>
  <c r="L829" i="1"/>
  <c r="K829" i="1"/>
  <c r="J829" i="1"/>
  <c r="I829" i="1"/>
  <c r="H829" i="1"/>
  <c r="L825" i="1"/>
  <c r="K825" i="1"/>
  <c r="J825" i="1"/>
  <c r="I825" i="1"/>
  <c r="H825" i="1"/>
  <c r="L821" i="1"/>
  <c r="K821" i="1"/>
  <c r="J821" i="1"/>
  <c r="I821" i="1"/>
  <c r="H821" i="1"/>
  <c r="L817" i="1"/>
  <c r="K817" i="1"/>
  <c r="J817" i="1"/>
  <c r="I817" i="1"/>
  <c r="H817" i="1"/>
  <c r="L813" i="1"/>
  <c r="K813" i="1"/>
  <c r="J813" i="1"/>
  <c r="I813" i="1"/>
  <c r="H813" i="1"/>
  <c r="L809" i="1"/>
  <c r="K809" i="1"/>
  <c r="J809" i="1"/>
  <c r="I809" i="1"/>
  <c r="H809" i="1"/>
  <c r="L804" i="1"/>
  <c r="K804" i="1"/>
  <c r="J804" i="1"/>
  <c r="I804" i="1"/>
  <c r="H804" i="1"/>
  <c r="L800" i="1"/>
  <c r="K800" i="1"/>
  <c r="J800" i="1"/>
  <c r="I800" i="1"/>
  <c r="H800" i="1"/>
  <c r="L796" i="1"/>
  <c r="K796" i="1"/>
  <c r="J796" i="1"/>
  <c r="I796" i="1"/>
  <c r="H796" i="1"/>
  <c r="L791" i="1"/>
  <c r="K791" i="1"/>
  <c r="J791" i="1"/>
  <c r="I791" i="1"/>
  <c r="H791" i="1"/>
  <c r="L787" i="1"/>
  <c r="K787" i="1"/>
  <c r="J787" i="1"/>
  <c r="I787" i="1"/>
  <c r="H787" i="1"/>
  <c r="L782" i="1"/>
  <c r="K782" i="1"/>
  <c r="J782" i="1"/>
  <c r="I782" i="1"/>
  <c r="H782" i="1"/>
  <c r="L777" i="1"/>
  <c r="K777" i="1"/>
  <c r="J777" i="1"/>
  <c r="I777" i="1"/>
  <c r="H777" i="1"/>
  <c r="L773" i="1"/>
  <c r="K773" i="1"/>
  <c r="J773" i="1"/>
  <c r="I773" i="1"/>
  <c r="H773" i="1"/>
  <c r="L768" i="1"/>
  <c r="K768" i="1"/>
  <c r="J768" i="1"/>
  <c r="I768" i="1"/>
  <c r="H768" i="1"/>
  <c r="L763" i="1"/>
  <c r="K763" i="1"/>
  <c r="J763" i="1"/>
  <c r="I763" i="1"/>
  <c r="H763" i="1"/>
  <c r="L759" i="1"/>
  <c r="K759" i="1"/>
  <c r="J759" i="1"/>
  <c r="I759" i="1"/>
  <c r="H759" i="1"/>
  <c r="L754" i="1"/>
  <c r="K754" i="1"/>
  <c r="J754" i="1"/>
  <c r="I754" i="1"/>
  <c r="H754" i="1"/>
  <c r="L750" i="1"/>
  <c r="K750" i="1"/>
  <c r="J750" i="1"/>
  <c r="I750" i="1"/>
  <c r="H750" i="1"/>
  <c r="L745" i="1"/>
  <c r="K745" i="1"/>
  <c r="J745" i="1"/>
  <c r="I745" i="1"/>
  <c r="H745" i="1"/>
  <c r="L741" i="1"/>
  <c r="K741" i="1"/>
  <c r="J741" i="1"/>
  <c r="I741" i="1"/>
  <c r="H741" i="1"/>
  <c r="L737" i="1"/>
  <c r="K737" i="1"/>
  <c r="J737" i="1"/>
  <c r="I737" i="1"/>
  <c r="H737" i="1"/>
  <c r="L733" i="1"/>
  <c r="K733" i="1"/>
  <c r="J733" i="1"/>
  <c r="I733" i="1"/>
  <c r="H733" i="1"/>
  <c r="L729" i="1"/>
  <c r="K729" i="1"/>
  <c r="J729" i="1"/>
  <c r="I729" i="1"/>
  <c r="H729" i="1"/>
  <c r="L725" i="1"/>
  <c r="K725" i="1"/>
  <c r="J725" i="1"/>
  <c r="I725" i="1"/>
  <c r="H725" i="1"/>
  <c r="L721" i="1"/>
  <c r="K721" i="1"/>
  <c r="J721" i="1"/>
  <c r="I721" i="1"/>
  <c r="H721" i="1"/>
  <c r="L717" i="1"/>
  <c r="K717" i="1"/>
  <c r="J717" i="1"/>
  <c r="I717" i="1"/>
  <c r="H717" i="1"/>
  <c r="L713" i="1"/>
  <c r="K713" i="1"/>
  <c r="J713" i="1"/>
  <c r="I713" i="1"/>
  <c r="H713" i="1"/>
  <c r="L709" i="1"/>
  <c r="K709" i="1"/>
  <c r="J709" i="1"/>
  <c r="I709" i="1"/>
  <c r="H709" i="1"/>
  <c r="L705" i="1"/>
  <c r="K705" i="1"/>
  <c r="J705" i="1"/>
  <c r="I705" i="1"/>
  <c r="H705" i="1"/>
  <c r="L701" i="1"/>
  <c r="K701" i="1"/>
  <c r="J701" i="1"/>
  <c r="I701" i="1"/>
  <c r="H701" i="1"/>
  <c r="L697" i="1"/>
  <c r="K697" i="1"/>
  <c r="J697" i="1"/>
  <c r="I697" i="1"/>
  <c r="H697" i="1"/>
  <c r="L693" i="1"/>
  <c r="K693" i="1"/>
  <c r="J693" i="1"/>
  <c r="I693" i="1"/>
  <c r="H693" i="1"/>
  <c r="L689" i="1"/>
  <c r="K689" i="1"/>
  <c r="J689" i="1"/>
  <c r="I689" i="1"/>
  <c r="H689" i="1"/>
  <c r="L685" i="1"/>
  <c r="K685" i="1"/>
  <c r="J685" i="1"/>
  <c r="I685" i="1"/>
  <c r="H685" i="1"/>
  <c r="L681" i="1"/>
  <c r="K681" i="1"/>
  <c r="J681" i="1"/>
  <c r="I681" i="1"/>
  <c r="H681" i="1"/>
  <c r="L676" i="1"/>
  <c r="K676" i="1"/>
  <c r="J676" i="1"/>
  <c r="I676" i="1"/>
  <c r="H676" i="1"/>
  <c r="L670" i="1"/>
  <c r="K670" i="1"/>
  <c r="J670" i="1"/>
  <c r="I670" i="1"/>
  <c r="H670" i="1"/>
  <c r="L665" i="1"/>
  <c r="K665" i="1"/>
  <c r="J665" i="1"/>
  <c r="I665" i="1"/>
  <c r="H665" i="1"/>
  <c r="L659" i="1"/>
  <c r="K659" i="1"/>
  <c r="J659" i="1"/>
  <c r="I659" i="1"/>
  <c r="H659" i="1"/>
  <c r="L635" i="1"/>
  <c r="K635" i="1"/>
  <c r="J635" i="1"/>
  <c r="I635" i="1"/>
  <c r="H635" i="1"/>
  <c r="L631" i="1"/>
  <c r="K631" i="1"/>
  <c r="J631" i="1"/>
  <c r="I631" i="1"/>
  <c r="H631" i="1"/>
  <c r="L627" i="1"/>
  <c r="K627" i="1"/>
  <c r="J627" i="1"/>
  <c r="I627" i="1"/>
  <c r="H627" i="1"/>
  <c r="L622" i="1"/>
  <c r="K622" i="1"/>
  <c r="J622" i="1"/>
  <c r="I622" i="1"/>
  <c r="H622" i="1"/>
  <c r="L618" i="1"/>
  <c r="K618" i="1"/>
  <c r="J618" i="1"/>
  <c r="I618" i="1"/>
  <c r="H618" i="1"/>
  <c r="L614" i="1"/>
  <c r="K614" i="1"/>
  <c r="J614" i="1"/>
  <c r="I614" i="1"/>
  <c r="H614" i="1"/>
  <c r="L609" i="1"/>
  <c r="K609" i="1"/>
  <c r="J609" i="1"/>
  <c r="I609" i="1"/>
  <c r="H609" i="1"/>
  <c r="L605" i="1"/>
  <c r="K605" i="1"/>
  <c r="J605" i="1"/>
  <c r="I605" i="1"/>
  <c r="H605" i="1"/>
  <c r="L600" i="1"/>
  <c r="K600" i="1"/>
  <c r="J600" i="1"/>
  <c r="I600" i="1"/>
  <c r="H600" i="1"/>
  <c r="L596" i="1"/>
  <c r="K596" i="1"/>
  <c r="J596" i="1"/>
  <c r="I596" i="1"/>
  <c r="H596" i="1"/>
  <c r="L591" i="1"/>
  <c r="K591" i="1"/>
  <c r="J591" i="1"/>
  <c r="I591" i="1"/>
  <c r="H591" i="1"/>
  <c r="L587" i="1"/>
  <c r="K587" i="1"/>
  <c r="J587" i="1"/>
  <c r="I587" i="1"/>
  <c r="H587" i="1"/>
  <c r="L583" i="1"/>
  <c r="K583" i="1"/>
  <c r="J583" i="1"/>
  <c r="I583" i="1"/>
  <c r="H583" i="1"/>
  <c r="L578" i="1"/>
  <c r="K578" i="1"/>
  <c r="J578" i="1"/>
  <c r="I578" i="1"/>
  <c r="H578" i="1"/>
  <c r="L574" i="1"/>
  <c r="K574" i="1"/>
  <c r="J574" i="1"/>
  <c r="I574" i="1"/>
  <c r="H574" i="1"/>
  <c r="L570" i="1"/>
  <c r="K570" i="1"/>
  <c r="J570" i="1"/>
  <c r="I570" i="1"/>
  <c r="H570" i="1"/>
  <c r="L566" i="1"/>
  <c r="K566" i="1"/>
  <c r="J566" i="1"/>
  <c r="I566" i="1"/>
  <c r="H566" i="1"/>
  <c r="L562" i="1"/>
  <c r="K562" i="1"/>
  <c r="J562" i="1"/>
  <c r="I562" i="1"/>
  <c r="H562" i="1"/>
  <c r="L558" i="1"/>
  <c r="K558" i="1"/>
  <c r="J558" i="1"/>
  <c r="I558" i="1"/>
  <c r="H558" i="1"/>
  <c r="L554" i="1"/>
  <c r="K554" i="1"/>
  <c r="J554" i="1"/>
  <c r="I554" i="1"/>
  <c r="H554" i="1"/>
  <c r="L550" i="1"/>
  <c r="K550" i="1"/>
  <c r="J550" i="1"/>
  <c r="I550" i="1"/>
  <c r="H550" i="1"/>
  <c r="L546" i="1"/>
  <c r="K546" i="1"/>
  <c r="J546" i="1"/>
  <c r="I546" i="1"/>
  <c r="H546" i="1"/>
  <c r="L542" i="1"/>
  <c r="K542" i="1"/>
  <c r="J542" i="1"/>
  <c r="I542" i="1"/>
  <c r="H542" i="1"/>
  <c r="L537" i="1"/>
  <c r="K537" i="1"/>
  <c r="J537" i="1"/>
  <c r="I537" i="1"/>
  <c r="H537" i="1"/>
  <c r="L533" i="1"/>
  <c r="K533" i="1"/>
  <c r="J533" i="1"/>
  <c r="I533" i="1"/>
  <c r="H533" i="1"/>
  <c r="L529" i="1"/>
  <c r="K529" i="1"/>
  <c r="J529" i="1"/>
  <c r="I529" i="1"/>
  <c r="H529" i="1"/>
  <c r="L525" i="1"/>
  <c r="K525" i="1"/>
  <c r="J525" i="1"/>
  <c r="I525" i="1"/>
  <c r="H525" i="1"/>
  <c r="L521" i="1"/>
  <c r="K521" i="1"/>
  <c r="J521" i="1"/>
  <c r="I521" i="1"/>
  <c r="H521" i="1"/>
  <c r="L517" i="1"/>
  <c r="K517" i="1"/>
  <c r="J517" i="1"/>
  <c r="I517" i="1"/>
  <c r="H517" i="1"/>
  <c r="L513" i="1"/>
  <c r="K513" i="1"/>
  <c r="J513" i="1"/>
  <c r="I513" i="1"/>
  <c r="H513" i="1"/>
  <c r="L509" i="1"/>
  <c r="K509" i="1"/>
  <c r="J509" i="1"/>
  <c r="I509" i="1"/>
  <c r="H509" i="1"/>
  <c r="L505" i="1"/>
  <c r="K505" i="1"/>
  <c r="J505" i="1"/>
  <c r="I505" i="1"/>
  <c r="H505" i="1"/>
  <c r="L501" i="1"/>
  <c r="K501" i="1"/>
  <c r="J501" i="1"/>
  <c r="I501" i="1"/>
  <c r="H501" i="1"/>
  <c r="L496" i="1"/>
  <c r="K496" i="1"/>
  <c r="J496" i="1"/>
  <c r="I496" i="1"/>
  <c r="H496" i="1"/>
  <c r="L492" i="1"/>
  <c r="K492" i="1"/>
  <c r="J492" i="1"/>
  <c r="I492" i="1"/>
  <c r="H492" i="1"/>
  <c r="L486" i="1"/>
  <c r="K486" i="1"/>
  <c r="J486" i="1"/>
  <c r="I486" i="1"/>
  <c r="H486" i="1"/>
  <c r="L482" i="1"/>
  <c r="K482" i="1"/>
  <c r="J482" i="1"/>
  <c r="I482" i="1"/>
  <c r="H482" i="1"/>
  <c r="L478" i="1"/>
  <c r="K478" i="1"/>
  <c r="J478" i="1"/>
  <c r="I478" i="1"/>
  <c r="H478" i="1"/>
  <c r="L454" i="1"/>
  <c r="K454" i="1"/>
  <c r="J454" i="1"/>
  <c r="I454" i="1"/>
  <c r="H454" i="1"/>
  <c r="L449" i="1"/>
  <c r="K449" i="1"/>
  <c r="J449" i="1"/>
  <c r="I449" i="1"/>
  <c r="H449" i="1"/>
  <c r="L438" i="1"/>
  <c r="K438" i="1"/>
  <c r="J438" i="1"/>
  <c r="I438" i="1"/>
  <c r="H438" i="1"/>
  <c r="L434" i="1"/>
  <c r="K434" i="1"/>
  <c r="J434" i="1"/>
  <c r="I434" i="1"/>
  <c r="H434" i="1"/>
  <c r="L428" i="1"/>
  <c r="K428" i="1"/>
  <c r="J428" i="1"/>
  <c r="I428" i="1"/>
  <c r="H428" i="1"/>
  <c r="L423" i="1"/>
  <c r="K423" i="1"/>
  <c r="J423" i="1"/>
  <c r="I423" i="1"/>
  <c r="H423" i="1"/>
  <c r="L419" i="1"/>
  <c r="K419" i="1"/>
  <c r="J419" i="1"/>
  <c r="I419" i="1"/>
  <c r="H419" i="1"/>
  <c r="L415" i="1"/>
  <c r="K415" i="1"/>
  <c r="J415" i="1"/>
  <c r="I415" i="1"/>
  <c r="H415" i="1"/>
  <c r="L411" i="1"/>
  <c r="K411" i="1"/>
  <c r="J411" i="1"/>
  <c r="I411" i="1"/>
  <c r="H411" i="1"/>
  <c r="L407" i="1"/>
  <c r="K407" i="1"/>
  <c r="J407" i="1"/>
  <c r="I407" i="1"/>
  <c r="H407" i="1"/>
  <c r="L403" i="1"/>
  <c r="K403" i="1"/>
  <c r="J403" i="1"/>
  <c r="I403" i="1"/>
  <c r="H403" i="1"/>
  <c r="L399" i="1"/>
  <c r="K399" i="1"/>
  <c r="J399" i="1"/>
  <c r="I399" i="1"/>
  <c r="H399" i="1"/>
  <c r="L395" i="1"/>
  <c r="K395" i="1"/>
  <c r="J395" i="1"/>
  <c r="I395" i="1"/>
  <c r="H395" i="1"/>
  <c r="L386" i="1"/>
  <c r="K386" i="1"/>
  <c r="J386" i="1"/>
  <c r="I386" i="1"/>
  <c r="H386" i="1"/>
  <c r="L381" i="1"/>
  <c r="K381" i="1"/>
  <c r="J381" i="1"/>
  <c r="I381" i="1"/>
  <c r="H381" i="1"/>
  <c r="L377" i="1"/>
  <c r="K377" i="1"/>
  <c r="J377" i="1"/>
  <c r="I377" i="1"/>
  <c r="H377" i="1"/>
  <c r="L371" i="1"/>
  <c r="K371" i="1"/>
  <c r="J371" i="1"/>
  <c r="I371" i="1"/>
  <c r="H371" i="1"/>
  <c r="L365" i="1"/>
  <c r="K365" i="1"/>
  <c r="J365" i="1"/>
  <c r="I365" i="1"/>
  <c r="H365" i="1"/>
  <c r="L361" i="1"/>
  <c r="K361" i="1"/>
  <c r="J361" i="1"/>
  <c r="I361" i="1"/>
  <c r="H361" i="1"/>
  <c r="L357" i="1"/>
  <c r="K357" i="1"/>
  <c r="J357" i="1"/>
  <c r="I357" i="1"/>
  <c r="H357" i="1"/>
  <c r="L350" i="1"/>
  <c r="K350" i="1"/>
  <c r="J350" i="1"/>
  <c r="I350" i="1"/>
  <c r="H350" i="1"/>
  <c r="L346" i="1"/>
  <c r="K346" i="1"/>
  <c r="J346" i="1"/>
  <c r="I346" i="1"/>
  <c r="H346" i="1"/>
  <c r="L333" i="1"/>
  <c r="K333" i="1"/>
  <c r="J333" i="1"/>
  <c r="I333" i="1"/>
  <c r="H333" i="1"/>
  <c r="L328" i="1"/>
  <c r="K328" i="1"/>
  <c r="J328" i="1"/>
  <c r="I328" i="1"/>
  <c r="H328" i="1"/>
  <c r="L286" i="1"/>
  <c r="K286" i="1"/>
  <c r="J286" i="1"/>
  <c r="I286" i="1"/>
  <c r="H286" i="1"/>
  <c r="L282" i="1"/>
  <c r="K282" i="1"/>
  <c r="J282" i="1"/>
  <c r="I282" i="1"/>
  <c r="H282" i="1"/>
  <c r="L278" i="1"/>
  <c r="K278" i="1"/>
  <c r="J278" i="1"/>
  <c r="I278" i="1"/>
  <c r="H278" i="1"/>
  <c r="L273" i="1"/>
  <c r="K273" i="1"/>
  <c r="J273" i="1"/>
  <c r="I273" i="1"/>
  <c r="H273" i="1"/>
  <c r="L260" i="1"/>
  <c r="K260" i="1"/>
  <c r="J260" i="1"/>
  <c r="I260" i="1"/>
  <c r="H260" i="1"/>
  <c r="L256" i="1"/>
  <c r="K256" i="1"/>
  <c r="J256" i="1"/>
  <c r="I256" i="1"/>
  <c r="H256" i="1"/>
  <c r="L244" i="1"/>
  <c r="K244" i="1"/>
  <c r="J244" i="1"/>
  <c r="I244" i="1"/>
  <c r="H244" i="1"/>
  <c r="L233" i="1"/>
  <c r="K233" i="1"/>
  <c r="J233" i="1"/>
  <c r="I233" i="1"/>
  <c r="H233" i="1"/>
  <c r="L229" i="1"/>
  <c r="K229" i="1"/>
  <c r="J229" i="1"/>
  <c r="I229" i="1"/>
  <c r="H229" i="1"/>
  <c r="L221" i="1"/>
  <c r="K221" i="1"/>
  <c r="J221" i="1"/>
  <c r="I221" i="1"/>
  <c r="H221" i="1"/>
  <c r="L214" i="1"/>
  <c r="K214" i="1"/>
  <c r="J214" i="1"/>
  <c r="I214" i="1"/>
  <c r="H214" i="1"/>
  <c r="L209" i="1"/>
  <c r="K209" i="1"/>
  <c r="J209" i="1"/>
  <c r="I209" i="1"/>
  <c r="H209" i="1"/>
  <c r="L205" i="1"/>
  <c r="K205" i="1"/>
  <c r="J205" i="1"/>
  <c r="I205" i="1"/>
  <c r="H205" i="1"/>
  <c r="L200" i="1"/>
  <c r="K200" i="1"/>
  <c r="J200" i="1"/>
  <c r="I200" i="1"/>
  <c r="H200" i="1"/>
  <c r="L196" i="1"/>
  <c r="K196" i="1"/>
  <c r="J196" i="1"/>
  <c r="I196" i="1"/>
  <c r="H196" i="1"/>
  <c r="L190" i="1"/>
  <c r="K190" i="1"/>
  <c r="J190" i="1"/>
  <c r="I190" i="1"/>
  <c r="H190" i="1"/>
  <c r="L184" i="1"/>
  <c r="K184" i="1"/>
  <c r="J184" i="1"/>
  <c r="I184" i="1"/>
  <c r="H184" i="1"/>
  <c r="L180" i="1"/>
  <c r="K180" i="1"/>
  <c r="J180" i="1"/>
  <c r="I180" i="1"/>
  <c r="H180" i="1"/>
  <c r="L174" i="1"/>
  <c r="K174" i="1"/>
  <c r="J174" i="1"/>
  <c r="I174" i="1"/>
  <c r="H174" i="1"/>
  <c r="L170" i="1"/>
  <c r="K170" i="1"/>
  <c r="J170" i="1"/>
  <c r="I170" i="1"/>
  <c r="H170" i="1"/>
  <c r="L166" i="1"/>
  <c r="K166" i="1"/>
  <c r="J166" i="1"/>
  <c r="I166" i="1"/>
  <c r="H166" i="1"/>
  <c r="L162" i="1"/>
  <c r="K162" i="1"/>
  <c r="J162" i="1"/>
  <c r="I162" i="1"/>
  <c r="H162" i="1"/>
  <c r="L158" i="1"/>
  <c r="K158" i="1"/>
  <c r="J158" i="1"/>
  <c r="I158" i="1"/>
  <c r="H158" i="1"/>
  <c r="L151" i="1"/>
  <c r="K151" i="1"/>
  <c r="J151" i="1"/>
  <c r="I151" i="1"/>
  <c r="H151" i="1"/>
  <c r="L144" i="1"/>
  <c r="K144" i="1"/>
  <c r="J144" i="1"/>
  <c r="I144" i="1"/>
  <c r="H144" i="1"/>
  <c r="L137" i="1"/>
  <c r="K137" i="1"/>
  <c r="J137" i="1"/>
  <c r="I137" i="1"/>
  <c r="H137" i="1"/>
  <c r="L131" i="1"/>
  <c r="K131" i="1"/>
  <c r="J131" i="1"/>
  <c r="I131" i="1"/>
  <c r="H131" i="1"/>
  <c r="L126" i="1"/>
  <c r="K126" i="1"/>
  <c r="J126" i="1"/>
  <c r="I126" i="1"/>
  <c r="H126" i="1"/>
  <c r="L122" i="1"/>
  <c r="K122" i="1"/>
  <c r="J122" i="1"/>
  <c r="I122" i="1"/>
  <c r="H122" i="1"/>
  <c r="L117" i="1"/>
  <c r="K117" i="1"/>
  <c r="J117" i="1"/>
  <c r="I117" i="1"/>
  <c r="H117" i="1"/>
  <c r="L113" i="1"/>
  <c r="K113" i="1"/>
  <c r="J113" i="1"/>
  <c r="I113" i="1"/>
  <c r="H113" i="1"/>
  <c r="L109" i="1"/>
  <c r="K109" i="1"/>
  <c r="J109" i="1"/>
  <c r="I109" i="1"/>
  <c r="H109" i="1"/>
  <c r="L104" i="1"/>
  <c r="K104" i="1"/>
  <c r="J104" i="1"/>
  <c r="I104" i="1"/>
  <c r="H104" i="1"/>
  <c r="L98" i="1"/>
  <c r="K98" i="1"/>
  <c r="J98" i="1"/>
  <c r="I98" i="1"/>
  <c r="H98" i="1"/>
  <c r="L94" i="1"/>
  <c r="K94" i="1"/>
  <c r="J94" i="1"/>
  <c r="I94" i="1"/>
  <c r="H94" i="1"/>
  <c r="L88" i="1"/>
  <c r="K88" i="1"/>
  <c r="J88" i="1"/>
  <c r="I88" i="1"/>
  <c r="H88" i="1"/>
  <c r="L83" i="1"/>
  <c r="K83" i="1"/>
  <c r="J83" i="1"/>
  <c r="I83" i="1"/>
  <c r="H83" i="1"/>
  <c r="L76" i="1"/>
  <c r="K76" i="1"/>
  <c r="J76" i="1"/>
  <c r="I76" i="1"/>
  <c r="H76" i="1"/>
  <c r="L72" i="1"/>
  <c r="K72" i="1"/>
  <c r="J72" i="1"/>
  <c r="I72" i="1"/>
  <c r="H72" i="1"/>
  <c r="L67" i="1"/>
  <c r="K67" i="1"/>
  <c r="J67" i="1"/>
  <c r="I67" i="1"/>
  <c r="H67" i="1"/>
  <c r="L60" i="1"/>
  <c r="K60" i="1"/>
  <c r="J60" i="1"/>
  <c r="I60" i="1"/>
  <c r="H60" i="1"/>
  <c r="L56" i="1"/>
  <c r="K56" i="1"/>
  <c r="J56" i="1"/>
  <c r="I56" i="1"/>
  <c r="H56" i="1"/>
  <c r="L48" i="1"/>
  <c r="K48" i="1"/>
  <c r="J48" i="1"/>
  <c r="I48" i="1"/>
  <c r="H48" i="1"/>
  <c r="L44" i="1"/>
  <c r="K44" i="1"/>
  <c r="J44" i="1"/>
  <c r="I44" i="1"/>
  <c r="H44" i="1"/>
  <c r="L36" i="1"/>
  <c r="K36" i="1"/>
  <c r="J36" i="1"/>
  <c r="I36" i="1"/>
  <c r="H36" i="1"/>
  <c r="L32" i="1"/>
  <c r="K32" i="1"/>
  <c r="J32" i="1"/>
  <c r="I32" i="1"/>
  <c r="H32" i="1"/>
  <c r="L27" i="1"/>
  <c r="K27" i="1"/>
  <c r="J27" i="1"/>
  <c r="I27" i="1"/>
  <c r="H27" i="1"/>
  <c r="L23" i="1"/>
  <c r="K23" i="1"/>
  <c r="J23" i="1"/>
  <c r="I23" i="1"/>
  <c r="H23" i="1"/>
  <c r="L19" i="1"/>
  <c r="K19" i="1"/>
  <c r="J19" i="1"/>
  <c r="I19" i="1"/>
  <c r="H19" i="1"/>
  <c r="L15" i="1"/>
  <c r="K15" i="1"/>
  <c r="J15" i="1"/>
  <c r="I15" i="1"/>
  <c r="H15" i="1"/>
  <c r="L11" i="1"/>
  <c r="K11" i="1"/>
  <c r="J11" i="1"/>
  <c r="I11" i="1"/>
  <c r="H11" i="1"/>
  <c r="L974" i="1" l="1"/>
  <c r="K974" i="1"/>
  <c r="L176" i="1"/>
  <c r="J974" i="1"/>
  <c r="H974" i="1"/>
  <c r="I176" i="1"/>
  <c r="I974" i="1"/>
  <c r="K176" i="1"/>
  <c r="H176" i="1"/>
  <c r="J176" i="1"/>
  <c r="I976" i="1" l="1"/>
  <c r="L976" i="1"/>
  <c r="K976" i="1"/>
  <c r="J976" i="1"/>
  <c r="H976" i="1"/>
</calcChain>
</file>

<file path=xl/sharedStrings.xml><?xml version="1.0" encoding="utf-8"?>
<sst xmlns="http://schemas.openxmlformats.org/spreadsheetml/2006/main" count="1543" uniqueCount="264">
  <si>
    <t>ORG</t>
  </si>
  <si>
    <t>ORJ</t>
  </si>
  <si>
    <t>Par</t>
  </si>
  <si>
    <t>Pol</t>
  </si>
  <si>
    <t>Nas</t>
  </si>
  <si>
    <t>Zdr</t>
  </si>
  <si>
    <t>ÚZ</t>
  </si>
  <si>
    <t>Úč 2018 (1-12)</t>
  </si>
  <si>
    <t>Úč 2019 (1-12)</t>
  </si>
  <si>
    <t>Úč 2020 (1-6)</t>
  </si>
  <si>
    <t>RU 2020 (1-6)</t>
  </si>
  <si>
    <t>NR 2021</t>
  </si>
  <si>
    <t>Název org.</t>
  </si>
  <si>
    <t>Název položky</t>
  </si>
  <si>
    <t>Název paragrafu</t>
  </si>
  <si>
    <t>Název účelového znaku</t>
  </si>
  <si>
    <t>Správní poplatky</t>
  </si>
  <si>
    <t>Splátky půjč. prostř. od o.p.s. apod.</t>
  </si>
  <si>
    <t>Splátky půjč.prostř. od obyvatelstva</t>
  </si>
  <si>
    <t>Přijaté nekap. přísp.a náhrady</t>
  </si>
  <si>
    <t>Komunální služby a územní rozvoj j.n.</t>
  </si>
  <si>
    <t>Příjmy z úroků (část)</t>
  </si>
  <si>
    <t>Obecné příjmy a výd.z finančních operací</t>
  </si>
  <si>
    <t>Ost. přijaté vratky transf.</t>
  </si>
  <si>
    <t>Finanční vypořádání minulých let</t>
  </si>
  <si>
    <t>Ostatní nedaňové příjmy j.n.</t>
  </si>
  <si>
    <t>Ostatní činnosti j.n.</t>
  </si>
  <si>
    <t>Nespec.</t>
  </si>
  <si>
    <t>Kamencové jezero</t>
  </si>
  <si>
    <t>Sport.zařízení ve vlastnictví obce</t>
  </si>
  <si>
    <t>Zahrada (hřiště) u MŠ Úsměv</t>
  </si>
  <si>
    <t>Sankční platby přijaté od jin.subj.</t>
  </si>
  <si>
    <t>Mateřské školy</t>
  </si>
  <si>
    <t>Energetické opatření - MŠ Kvítek, ul Písečná</t>
  </si>
  <si>
    <t>Ostatní inv.přijaté transfery ze SR</t>
  </si>
  <si>
    <t>OPŽP 2014 - 2020 - program č. 115310 - prostředky EU - investice</t>
  </si>
  <si>
    <t>Energetické opatření - MŠ Kamarád, ul Růžová</t>
  </si>
  <si>
    <t>Inkluzivní vzdělávání v Chomutově</t>
  </si>
  <si>
    <t>Ostatní neinv. přijaté transf. ze SR</t>
  </si>
  <si>
    <t>OP VVV - PO3 neinvestice</t>
  </si>
  <si>
    <t>Park ČSA</t>
  </si>
  <si>
    <t>Ostatní záležitosti kultury</t>
  </si>
  <si>
    <t>Reko objektu Školní pěšina - dětská skupina</t>
  </si>
  <si>
    <t>IROP - program č. 117030 - SR - NIV</t>
  </si>
  <si>
    <t>IROP - program č. 117030 - EU - NIV</t>
  </si>
  <si>
    <t>IROP - program č. 117030 - SR - INV</t>
  </si>
  <si>
    <t>IROP - program č. 117030 - EU - INV</t>
  </si>
  <si>
    <t>Energetická opatření - správní budova MěL</t>
  </si>
  <si>
    <t>Kompetence v oborech na ZŠ</t>
  </si>
  <si>
    <t>Územní plánování</t>
  </si>
  <si>
    <t>Územní studie krajiny a veřejných prostranství</t>
  </si>
  <si>
    <t>Domov pro osoby se zdr post Písečná -modernizace</t>
  </si>
  <si>
    <t>Pořízení a technická obnova investičního majetku ve správě ústavů sociální péče</t>
  </si>
  <si>
    <t>ZŠ Heyrovského - fasáda</t>
  </si>
  <si>
    <t>Základní školy</t>
  </si>
  <si>
    <t>Sociální centrum</t>
  </si>
  <si>
    <t>Demolice hotelu U Jezera</t>
  </si>
  <si>
    <t>Demolice budov v sociálně vylouč.lokalitách - podprogram 117D081 - NIV</t>
  </si>
  <si>
    <t>Otevřené a moderní úřady</t>
  </si>
  <si>
    <t>OP přeshraniční spolupráce - Technická pomoc 2014+ - neinv.</t>
  </si>
  <si>
    <t>OP přeshraniční spolupráce - Technická pomoc 2014+ - inv.</t>
  </si>
  <si>
    <t>Oprava fasády - oblastní muzeum</t>
  </si>
  <si>
    <t>Program regenerace městských památkových rezervací a měst. památkových zón - neinvestice</t>
  </si>
  <si>
    <t>Prostupné zaměstnávání v Chomutově</t>
  </si>
  <si>
    <t>Operační program Zaměstnanost</t>
  </si>
  <si>
    <t>Činnost místní správy</t>
  </si>
  <si>
    <t>Sociální bydlení - Palachova</t>
  </si>
  <si>
    <t>Cyklistická stezka ul Mýtná</t>
  </si>
  <si>
    <t>Inv.přijaté transfery ze státních fondů</t>
  </si>
  <si>
    <t>Financování dopravní infrastruktury - investice</t>
  </si>
  <si>
    <t>Rekonstrukce restaurace Dřevák KJ</t>
  </si>
  <si>
    <t>Střecha kostela Sv Ignác</t>
  </si>
  <si>
    <t>Demolice objektu Riegrova čp 5379</t>
  </si>
  <si>
    <t>Komunitní plán sociálních služeb ORP Chomutov</t>
  </si>
  <si>
    <t>Chytrý Chomutov</t>
  </si>
  <si>
    <t>Reko učeben ZUŠ a SVČ Domeček</t>
  </si>
  <si>
    <t>Informační systémy výzva č 28</t>
  </si>
  <si>
    <t>Azylový dům pro rodiny s dětmi - výzva</t>
  </si>
  <si>
    <t>ZŠ Kadaňská energetická opatření</t>
  </si>
  <si>
    <t>Nový přechod pro chodce ul Pod Strážištěm</t>
  </si>
  <si>
    <t>Silnice</t>
  </si>
  <si>
    <t>Reko a modernizace podchodů u ZOO a Kauflandu</t>
  </si>
  <si>
    <t>Neinv.přij. transf. ze SF</t>
  </si>
  <si>
    <t>Financování dopravní infrastruktury - neinvestice</t>
  </si>
  <si>
    <t>Rekonstrukce lávky přes I/13 k nádraží ČD</t>
  </si>
  <si>
    <t>Ostatní záležitosti pozemních komunikací</t>
  </si>
  <si>
    <t>PŘIJMY 3 - Odbor rozvoje investic</t>
  </si>
  <si>
    <t>Reko komunikace ul. Šafaříkova I. etapa</t>
  </si>
  <si>
    <t>Budovy, haly a stavby</t>
  </si>
  <si>
    <t>FMK</t>
  </si>
  <si>
    <t>Reko komunikace a chodníků ul. Čelakovského</t>
  </si>
  <si>
    <t>Veřejné osvětlení města</t>
  </si>
  <si>
    <t>Nájemné</t>
  </si>
  <si>
    <t>Veřejné osvětlení</t>
  </si>
  <si>
    <t>Opravy a udržování</t>
  </si>
  <si>
    <t>Reko uličních vpustí a reko povrchů komunikací</t>
  </si>
  <si>
    <t>Poskytnuté náhrady</t>
  </si>
  <si>
    <t>Reko chodníků ul Palackého - Riegrova</t>
  </si>
  <si>
    <t>Cyklostezka</t>
  </si>
  <si>
    <t>Dětské hřiště</t>
  </si>
  <si>
    <t>Ostatní zájmová činnost a rekreace</t>
  </si>
  <si>
    <t>Mobiliář města</t>
  </si>
  <si>
    <t>Podlimitní technické zhodnocení</t>
  </si>
  <si>
    <t>Drobný hm. DM</t>
  </si>
  <si>
    <t>Budovy SMCh</t>
  </si>
  <si>
    <t>Programové vybavení</t>
  </si>
  <si>
    <t>Nákup ostatních služeb</t>
  </si>
  <si>
    <t>Stroje, přístroje a zařízení</t>
  </si>
  <si>
    <t>Kulisárna - Městské divadlo - oprava elektroinstal</t>
  </si>
  <si>
    <t>Zájmová činnost v kultuře</t>
  </si>
  <si>
    <t>Příprava projektů IPRM</t>
  </si>
  <si>
    <t>Ostatní osobní výdaje</t>
  </si>
  <si>
    <t>Knihy, učeb.pom. a tisk</t>
  </si>
  <si>
    <t>Nákup materiálu j.n.</t>
  </si>
  <si>
    <t>Poradenské a právní služby</t>
  </si>
  <si>
    <t>Pohoštění</t>
  </si>
  <si>
    <t>Výpočetní technika</t>
  </si>
  <si>
    <t>IPRM MHD</t>
  </si>
  <si>
    <t>Neinv. transfery občan. sdružením</t>
  </si>
  <si>
    <t>Ost. nákup dlouhodob. nehmot. majetku</t>
  </si>
  <si>
    <t>Prostranství KASS II etapa</t>
  </si>
  <si>
    <t>Udržitelnost projektů</t>
  </si>
  <si>
    <t>Poštovní služby</t>
  </si>
  <si>
    <t>Úhrady sankcí jiným rozpočtům</t>
  </si>
  <si>
    <t>Výd.z fin.vypoř.min.let mezi kraj.a obcí</t>
  </si>
  <si>
    <t>Převod domněle neopráv.použ.dotací zpět poskytov.</t>
  </si>
  <si>
    <t>Platby daní a poplatků SR</t>
  </si>
  <si>
    <t>Ostatní finanční operace</t>
  </si>
  <si>
    <t>Strategie rozvoje města - studie, analýzy</t>
  </si>
  <si>
    <t>Neinvestiční příspěvky zřízeným PO</t>
  </si>
  <si>
    <t>Neinvestiční transfery zřízeným PO</t>
  </si>
  <si>
    <t>Platy zaměstnanců v prac.poměru</t>
  </si>
  <si>
    <t>Ostatní záležitosti vzdělávání</t>
  </si>
  <si>
    <t>Pov.soc.pojistné,přísp.na st.polit.zam.</t>
  </si>
  <si>
    <t>Pov.zdravot.pojistné</t>
  </si>
  <si>
    <t>Služby školení a vzdělávání</t>
  </si>
  <si>
    <t>Neinv.transfery fundacím, ústavům a o. p. s.</t>
  </si>
  <si>
    <t>Vratky transferů poskyt.z veřej.rozpočtů</t>
  </si>
  <si>
    <t>Ost.sociál.péče  ostat.skupinám obyvat.</t>
  </si>
  <si>
    <t>Nákup dlouhodobého hmotného majetku j.n.</t>
  </si>
  <si>
    <t>Domov pro seniory Písečná - modernizace</t>
  </si>
  <si>
    <t>Parkování Kamenný vrch</t>
  </si>
  <si>
    <t>Kontejnerová stání</t>
  </si>
  <si>
    <t>Reko/oprava kanalizace</t>
  </si>
  <si>
    <t>Participativní rozpočet</t>
  </si>
  <si>
    <t>ZŠ Březenecká - reko atria</t>
  </si>
  <si>
    <t>ZŠ Hornická - víceúč hřiště vč příj komunikace</t>
  </si>
  <si>
    <t>ZŠ Na Příkopech - fasáda, dveře</t>
  </si>
  <si>
    <t>MŠ - hřiště, tabule</t>
  </si>
  <si>
    <t>SVČ Domeček - reko hřiště</t>
  </si>
  <si>
    <t>Střediska volného času</t>
  </si>
  <si>
    <t>Doplnění parkování ul Mostecká - I etapa, Tykev</t>
  </si>
  <si>
    <t>Pohonné hmoty a maziva</t>
  </si>
  <si>
    <t>Cestovné</t>
  </si>
  <si>
    <t>Zachování a obnova kulturních památek</t>
  </si>
  <si>
    <t>Náhrady mezd v době nemoci</t>
  </si>
  <si>
    <t>Nové autobusové zastávky</t>
  </si>
  <si>
    <t>Rekonstrukce chodníku Křižíkova</t>
  </si>
  <si>
    <t>Bytové hospodářství</t>
  </si>
  <si>
    <t>KASS III etapa - komunikace, chodník</t>
  </si>
  <si>
    <t>Nové chodníky Hornická-Zengerova-Heyrovského</t>
  </si>
  <si>
    <t>Odvodnění komunikace u Třešňovky</t>
  </si>
  <si>
    <t>Reko Sokolská I etapa - komunikace, chodníky,VO</t>
  </si>
  <si>
    <t>Vnitroblok 5května Ietapa- chodníky, komunikace,</t>
  </si>
  <si>
    <t>Reko ul Čermákova</t>
  </si>
  <si>
    <t>Reko chodníků ul Adámkova</t>
  </si>
  <si>
    <t>Nová komunikace ul Višňová a reko chodníků</t>
  </si>
  <si>
    <t>Dopravní hřiště Chomutov - modernizace</t>
  </si>
  <si>
    <t>Parkoviště ul Karla Buriana</t>
  </si>
  <si>
    <t>Rekonstrukce komunikace Tomáše ze Štítného</t>
  </si>
  <si>
    <t>Nový chodník k Bezručově ul (k Hřebíkárně)</t>
  </si>
  <si>
    <t>ZOO - turnikety</t>
  </si>
  <si>
    <t>Ochrana druhů a stanovišť</t>
  </si>
  <si>
    <t>Reko chodníků a VO ul Haškova</t>
  </si>
  <si>
    <t>Reko komunikací ul Wolkerova</t>
  </si>
  <si>
    <t>Reko chodníků na náměstí Dr Beneše</t>
  </si>
  <si>
    <t>Reko chodníků v ul Vršovců</t>
  </si>
  <si>
    <t>Vodních staveb - reko chodníků</t>
  </si>
  <si>
    <t>Reko chodníků Havlíčkova (VP u ZŠ Duhová cesta)</t>
  </si>
  <si>
    <t>PB 2017 Hřbitovní zeď</t>
  </si>
  <si>
    <t>Pohřebnictví</t>
  </si>
  <si>
    <t>PB 2017 - Rozkvetlý park + hodiny</t>
  </si>
  <si>
    <t>Péče o vzhled obcí a veřejnou zeleň</t>
  </si>
  <si>
    <t>PB 2017 - Bike areál</t>
  </si>
  <si>
    <t>PB 2017 - Přestupák Palackého</t>
  </si>
  <si>
    <t>Ostatní neinv. výdaje j.n.</t>
  </si>
  <si>
    <t>Kamenný vrch - demolice ZŠ Ietapa</t>
  </si>
  <si>
    <t>Reko zařízení fotbalové hřiště dr Jánského</t>
  </si>
  <si>
    <t>Investiční transfery spolkům</t>
  </si>
  <si>
    <t>Reko smuteční síň hřbitov</t>
  </si>
  <si>
    <t>Revitalizace sportoviště Heyrovského - parkování</t>
  </si>
  <si>
    <t>Metropolitní sítě</t>
  </si>
  <si>
    <t>Terasa Aquasvět</t>
  </si>
  <si>
    <t>Socha Svaté Anny</t>
  </si>
  <si>
    <t>Využití volného času dětí a mládeže</t>
  </si>
  <si>
    <t>Azylové domy, nízkoprahová denní centra</t>
  </si>
  <si>
    <t>Psí útulek - oprava</t>
  </si>
  <si>
    <t>PB 2017 Venkovní posilovací stroje na Domovince</t>
  </si>
  <si>
    <t>PB 2017 Bezručovo údolí, zábavně na I mlýn</t>
  </si>
  <si>
    <t>Rozšíření hřbitova II etapa</t>
  </si>
  <si>
    <t>Nový chodník sídliště Zadní Vinohrady</t>
  </si>
  <si>
    <t>Reko chodníku Bělohorská, Pionýrů</t>
  </si>
  <si>
    <t>Bezbariérový přístup Borová čp 5158</t>
  </si>
  <si>
    <t>Reko místní komunikace ul Kosmonautů</t>
  </si>
  <si>
    <t>Nový chodník k MŠ ulice Jiráskova</t>
  </si>
  <si>
    <t>Rekonstrukce účelové komunikace MŠulce</t>
  </si>
  <si>
    <t>Rekonstrukce ulic Dobrovského,Pod Lesem,Ve Stráni</t>
  </si>
  <si>
    <t>Úprava přechodu pro chodce Březenecká</t>
  </si>
  <si>
    <t>Rekonstrukce chodníku v ul Krokova</t>
  </si>
  <si>
    <t>Sousoší u hřbitova</t>
  </si>
  <si>
    <t>Rekonstrukce ulice Grégrova</t>
  </si>
  <si>
    <t>Klimatizování centrál místností se servery v ZŠ</t>
  </si>
  <si>
    <t>Havárie opěrné zdi u Kauflandu</t>
  </si>
  <si>
    <t>Nízkoprahové denní centrum a noclehárna pro ženy</t>
  </si>
  <si>
    <t>Reko kom a chod ul Bezručova (Zborovská-Bachmač</t>
  </si>
  <si>
    <t>Revit sídl Za Zborovskou - komunikace, parkování</t>
  </si>
  <si>
    <t>Revitalizace Severka - 1 etapa</t>
  </si>
  <si>
    <t>Reko ul Husova - 1 etapa (chodníky, VO, kom)</t>
  </si>
  <si>
    <t>Lávka u tenisových kurtů</t>
  </si>
  <si>
    <t>Revitalizace příjezdové kom a chodníků k MěDi</t>
  </si>
  <si>
    <t>Reko ul Komenského - 1 etapa</t>
  </si>
  <si>
    <t>Obnova povrchu ul Palackého</t>
  </si>
  <si>
    <t>Reko ul Rokycanova</t>
  </si>
  <si>
    <t>PB 2018 - Osvětlení areálu Domovinka</t>
  </si>
  <si>
    <t>PB 2018 - Modernizace psího útulku</t>
  </si>
  <si>
    <t>PB 2018 - Reko kurtů na plážový volejbal Veros</t>
  </si>
  <si>
    <t>Hřiště Zadní Vinohrady + agility</t>
  </si>
  <si>
    <t>Reko mostu ul Riegrova</t>
  </si>
  <si>
    <t>Sloup s křížem u mostu Horní Ves</t>
  </si>
  <si>
    <t>PB 2018 - Dětské hřiště pro malé děti Veros</t>
  </si>
  <si>
    <t>Revitalizace hřiště - házenkáři Cihlářská</t>
  </si>
  <si>
    <t>Příprava projektů - zásobník PD</t>
  </si>
  <si>
    <t>PB - 2018 defibrilátory</t>
  </si>
  <si>
    <t>Demolice Skleníku KJ</t>
  </si>
  <si>
    <t>Optimalizace parkování před Admirálem</t>
  </si>
  <si>
    <t>Střecha ZŠ Na Příkopech</t>
  </si>
  <si>
    <t>Obnova povrchů komunikací</t>
  </si>
  <si>
    <t>Reko družiny ZŠ Na Příkopech</t>
  </si>
  <si>
    <t>Reko budovy Chelčického čp 98 - OVS</t>
  </si>
  <si>
    <t>Podzemní kontejnery</t>
  </si>
  <si>
    <t>Závory k vybraným parkovištím</t>
  </si>
  <si>
    <t>Oprava opěrné zdi u Lidlu</t>
  </si>
  <si>
    <t>Reko výtahů v DPS na bezbariérové</t>
  </si>
  <si>
    <t>KJ - reko Přemyslova - I etapa</t>
  </si>
  <si>
    <t>Vodolyžařský vlek</t>
  </si>
  <si>
    <t>Mosty, lávky</t>
  </si>
  <si>
    <t>Historické památky města Chomutova</t>
  </si>
  <si>
    <t>Reko ulice Resslova</t>
  </si>
  <si>
    <t>Protipovodňový a informační systém</t>
  </si>
  <si>
    <t>IPRM všeobecně</t>
  </si>
  <si>
    <t>IPRM - CSVČ - Zimní stadion</t>
  </si>
  <si>
    <t>VÝDAJE 3 - Odbor rozvoje investic</t>
  </si>
  <si>
    <t>VÝSLEDEK HOSPODAŘENÍ (P - V)</t>
  </si>
  <si>
    <t>5169</t>
  </si>
  <si>
    <t>Revitalizace sídliště Zd. Štěpánka</t>
  </si>
  <si>
    <t>Rekonstrukce ulice Přísečnická -úsek Maroldova-T. ze štítného</t>
  </si>
  <si>
    <t xml:space="preserve">Dřínovská - místo pro přecházení </t>
  </si>
  <si>
    <t>Bazén ZŚ Hornická</t>
  </si>
  <si>
    <t>Energetická opatření MŠ Vodních staveb</t>
  </si>
  <si>
    <t>KJ-nový vzhled, vrátnice aj. Mostecká</t>
  </si>
  <si>
    <t>KJ - hospodaření s vodou</t>
  </si>
  <si>
    <t>Sportovní zařízení ve vlastnictví obce</t>
  </si>
  <si>
    <t>Aquasvět - oprava hydroizolace - I. Etapa</t>
  </si>
  <si>
    <t>TSMCH - hospodaření s vodou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</si>
</sst>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vertical="center"/>
    </xf>
    <xf numFmtId="49" fontId="1" fillId="3" borderId="1" xfId="0" applyNumberFormat="1" applyFont="1" applyFill="1" applyBorder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/>
    </xf>
    <xf numFmtId="4" fontId="1" fillId="4" borderId="1" xfId="0" applyNumberFormat="1" applyFont="1" applyFill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0" borderId="1" xfId="0" applyNumberFormat="1" applyFont="1" applyBorder="1" applyAlignment="1" applyProtection="1">
      <alignment horizontal="center" vertical="center"/>
    </xf>
    <xf numFmtId="0" fontId="2" fillId="5" borderId="0" xfId="0" applyFont="1" applyFill="1" applyProtection="1"/>
    <xf numFmtId="4" fontId="2" fillId="5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8"/>
  <sheetViews>
    <sheetView tabSelected="1" zoomScaleNormal="100" workbookViewId="0">
      <pane ySplit="1" topLeftCell="A2" activePane="bottomLeft" state="frozen"/>
      <selection pane="bottomLeft" activeCell="L181" sqref="L181"/>
    </sheetView>
  </sheetViews>
  <sheetFormatPr defaultColWidth="8.75" defaultRowHeight="12.75" x14ac:dyDescent="0.2"/>
  <cols>
    <col min="1" max="1" width="11" style="18" customWidth="1"/>
    <col min="2" max="2" width="4.125" style="18" customWidth="1"/>
    <col min="3" max="3" width="4.75" style="18" customWidth="1"/>
    <col min="4" max="4" width="4.625" style="18" customWidth="1"/>
    <col min="5" max="5" width="4.5" style="18" customWidth="1"/>
    <col min="6" max="6" width="3.625" style="18" customWidth="1"/>
    <col min="7" max="7" width="5.75" style="18" customWidth="1"/>
    <col min="8" max="11" width="11.5" style="19" customWidth="1"/>
    <col min="12" max="12" width="11.5" style="22" customWidth="1"/>
    <col min="13" max="13" width="38.125" style="20" customWidth="1"/>
    <col min="14" max="14" width="35.875" style="20" customWidth="1"/>
    <col min="15" max="15" width="33.25" style="20" customWidth="1"/>
    <col min="16" max="16" width="43.75" style="20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L2" s="19"/>
    </row>
    <row r="3" spans="1:16" x14ac:dyDescent="0.2">
      <c r="A3" s="5"/>
      <c r="B3" s="5">
        <v>3</v>
      </c>
      <c r="C3" s="5"/>
      <c r="D3" s="5">
        <v>1361</v>
      </c>
      <c r="E3" s="5"/>
      <c r="F3" s="5"/>
      <c r="G3" s="5"/>
      <c r="H3" s="6">
        <v>0.33</v>
      </c>
      <c r="I3" s="6">
        <v>0.24</v>
      </c>
      <c r="J3" s="6"/>
      <c r="K3" s="7"/>
      <c r="L3" s="19"/>
      <c r="M3" s="8"/>
      <c r="N3" s="8" t="s">
        <v>16</v>
      </c>
      <c r="O3" s="8"/>
      <c r="P3" s="8"/>
    </row>
    <row r="4" spans="1:16" x14ac:dyDescent="0.2">
      <c r="A4" s="5"/>
      <c r="B4" s="5">
        <v>3</v>
      </c>
      <c r="C4" s="5"/>
      <c r="D4" s="5">
        <v>2420</v>
      </c>
      <c r="E4" s="5"/>
      <c r="F4" s="5"/>
      <c r="G4" s="5"/>
      <c r="H4" s="6">
        <v>4.5220399999999996</v>
      </c>
      <c r="I4" s="6"/>
      <c r="J4" s="6"/>
      <c r="K4" s="7"/>
      <c r="L4" s="19"/>
      <c r="M4" s="8"/>
      <c r="N4" s="8" t="s">
        <v>17</v>
      </c>
      <c r="O4" s="8"/>
      <c r="P4" s="8"/>
    </row>
    <row r="5" spans="1:16" x14ac:dyDescent="0.2">
      <c r="A5" s="5"/>
      <c r="B5" s="5">
        <v>3</v>
      </c>
      <c r="C5" s="5"/>
      <c r="D5" s="5">
        <v>2460</v>
      </c>
      <c r="E5" s="5"/>
      <c r="F5" s="5"/>
      <c r="G5" s="5"/>
      <c r="H5" s="6">
        <v>128.99889999999999</v>
      </c>
      <c r="I5" s="6">
        <v>7.1034699999999997</v>
      </c>
      <c r="J5" s="6"/>
      <c r="K5" s="7">
        <v>10</v>
      </c>
      <c r="L5" s="19">
        <v>0</v>
      </c>
      <c r="M5" s="8"/>
      <c r="N5" s="8" t="s">
        <v>18</v>
      </c>
      <c r="O5" s="8"/>
      <c r="P5" s="8"/>
    </row>
    <row r="6" spans="1:16" x14ac:dyDescent="0.2">
      <c r="A6" s="5"/>
      <c r="B6" s="5">
        <v>3</v>
      </c>
      <c r="C6" s="5">
        <v>3639</v>
      </c>
      <c r="D6" s="5">
        <v>2324</v>
      </c>
      <c r="E6" s="5"/>
      <c r="F6" s="5"/>
      <c r="G6" s="5"/>
      <c r="H6" s="6"/>
      <c r="I6" s="6"/>
      <c r="J6" s="6">
        <v>727.28099999999995</v>
      </c>
      <c r="K6" s="7"/>
      <c r="L6" s="19"/>
      <c r="M6" s="8"/>
      <c r="N6" s="8" t="s">
        <v>19</v>
      </c>
      <c r="O6" s="8" t="s">
        <v>20</v>
      </c>
      <c r="P6" s="8"/>
    </row>
    <row r="7" spans="1:16" x14ac:dyDescent="0.2">
      <c r="A7" s="5"/>
      <c r="B7" s="5">
        <v>3</v>
      </c>
      <c r="C7" s="5">
        <v>6310</v>
      </c>
      <c r="D7" s="5">
        <v>2141</v>
      </c>
      <c r="E7" s="5"/>
      <c r="F7" s="5"/>
      <c r="G7" s="5"/>
      <c r="H7" s="6">
        <v>5.1409000000000002</v>
      </c>
      <c r="I7" s="6">
        <v>9.0550000000000005E-2</v>
      </c>
      <c r="J7" s="6"/>
      <c r="K7" s="7"/>
      <c r="L7" s="19"/>
      <c r="M7" s="8"/>
      <c r="N7" s="8" t="s">
        <v>21</v>
      </c>
      <c r="O7" s="8" t="s">
        <v>22</v>
      </c>
      <c r="P7" s="8"/>
    </row>
    <row r="8" spans="1:16" x14ac:dyDescent="0.2">
      <c r="A8" s="5"/>
      <c r="B8" s="5">
        <v>3</v>
      </c>
      <c r="C8" s="5">
        <v>6402</v>
      </c>
      <c r="D8" s="5">
        <v>2229</v>
      </c>
      <c r="E8" s="5"/>
      <c r="F8" s="5"/>
      <c r="G8" s="5"/>
      <c r="H8" s="6"/>
      <c r="I8" s="6"/>
      <c r="J8" s="6">
        <v>985.77139999999997</v>
      </c>
      <c r="K8" s="7"/>
      <c r="L8" s="19"/>
      <c r="M8" s="8"/>
      <c r="N8" s="8" t="s">
        <v>23</v>
      </c>
      <c r="O8" s="8" t="s">
        <v>24</v>
      </c>
      <c r="P8" s="8"/>
    </row>
    <row r="9" spans="1:16" x14ac:dyDescent="0.2">
      <c r="A9" s="5"/>
      <c r="B9" s="5">
        <v>3</v>
      </c>
      <c r="C9" s="5">
        <v>6409</v>
      </c>
      <c r="D9" s="5">
        <v>2329</v>
      </c>
      <c r="E9" s="5"/>
      <c r="F9" s="5"/>
      <c r="G9" s="5"/>
      <c r="H9" s="6"/>
      <c r="I9" s="6"/>
      <c r="J9" s="6"/>
      <c r="K9" s="7">
        <v>12825.2</v>
      </c>
      <c r="L9" s="23">
        <v>19982.504000000001</v>
      </c>
      <c r="M9" s="8"/>
      <c r="N9" s="8" t="s">
        <v>25</v>
      </c>
      <c r="O9" s="8" t="s">
        <v>26</v>
      </c>
      <c r="P9" s="8"/>
    </row>
    <row r="10" spans="1:16" x14ac:dyDescent="0.2">
      <c r="L10" s="19"/>
    </row>
    <row r="11" spans="1:16" x14ac:dyDescent="0.2">
      <c r="A11" s="9" t="s">
        <v>27</v>
      </c>
      <c r="B11" s="9"/>
      <c r="C11" s="9"/>
      <c r="D11" s="9"/>
      <c r="E11" s="9"/>
      <c r="F11" s="9"/>
      <c r="G11" s="9"/>
      <c r="H11" s="10">
        <f>SUM(H2:H10)</f>
        <v>138.99183999999997</v>
      </c>
      <c r="I11" s="10">
        <f t="shared" ref="I11:L11" si="0">SUM(I2:I10)</f>
        <v>7.4340200000000003</v>
      </c>
      <c r="J11" s="10">
        <f t="shared" si="0"/>
        <v>1713.0524</v>
      </c>
      <c r="K11" s="10">
        <f t="shared" si="0"/>
        <v>12835.2</v>
      </c>
      <c r="L11" s="10">
        <f t="shared" si="0"/>
        <v>19982.504000000001</v>
      </c>
      <c r="M11" s="11"/>
      <c r="N11" s="11"/>
      <c r="O11" s="11"/>
      <c r="P11" s="11"/>
    </row>
    <row r="12" spans="1:16" x14ac:dyDescent="0.2">
      <c r="L12" s="19"/>
    </row>
    <row r="13" spans="1:16" x14ac:dyDescent="0.2">
      <c r="A13" s="5">
        <v>1626000000</v>
      </c>
      <c r="B13" s="5">
        <v>3</v>
      </c>
      <c r="C13" s="5">
        <v>3412</v>
      </c>
      <c r="D13" s="5">
        <v>2324</v>
      </c>
      <c r="E13" s="5"/>
      <c r="F13" s="5"/>
      <c r="G13" s="5"/>
      <c r="H13" s="6">
        <v>339.97061000000002</v>
      </c>
      <c r="I13" s="6"/>
      <c r="J13" s="6"/>
      <c r="K13" s="7"/>
      <c r="L13" s="19"/>
      <c r="M13" s="8" t="s">
        <v>28</v>
      </c>
      <c r="N13" s="8" t="s">
        <v>19</v>
      </c>
      <c r="O13" s="8" t="s">
        <v>29</v>
      </c>
      <c r="P13" s="8"/>
    </row>
    <row r="14" spans="1:16" x14ac:dyDescent="0.2">
      <c r="L14" s="19"/>
    </row>
    <row r="15" spans="1:16" x14ac:dyDescent="0.2">
      <c r="A15" s="11" t="s">
        <v>28</v>
      </c>
      <c r="B15" s="9"/>
      <c r="C15" s="9"/>
      <c r="D15" s="9"/>
      <c r="E15" s="9"/>
      <c r="F15" s="9"/>
      <c r="G15" s="9"/>
      <c r="H15" s="10">
        <f>SUM(H12:H14)</f>
        <v>339.97061000000002</v>
      </c>
      <c r="I15" s="10">
        <f t="shared" ref="I15:L15" si="1">SUM(I12:I14)</f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1"/>
      <c r="N15" s="11"/>
      <c r="O15" s="11"/>
      <c r="P15" s="11"/>
    </row>
    <row r="16" spans="1:16" x14ac:dyDescent="0.2">
      <c r="L16" s="19"/>
    </row>
    <row r="17" spans="1:16" x14ac:dyDescent="0.2">
      <c r="A17" s="5">
        <v>31412000000</v>
      </c>
      <c r="B17" s="5">
        <v>3</v>
      </c>
      <c r="C17" s="5">
        <v>3111</v>
      </c>
      <c r="D17" s="5">
        <v>2212</v>
      </c>
      <c r="E17" s="5"/>
      <c r="F17" s="5"/>
      <c r="G17" s="5"/>
      <c r="H17" s="6"/>
      <c r="I17" s="6">
        <v>14.327999999999999</v>
      </c>
      <c r="J17" s="6"/>
      <c r="K17" s="7"/>
      <c r="L17" s="19"/>
      <c r="M17" s="8" t="s">
        <v>30</v>
      </c>
      <c r="N17" s="8" t="s">
        <v>31</v>
      </c>
      <c r="O17" s="8" t="s">
        <v>32</v>
      </c>
      <c r="P17" s="8"/>
    </row>
    <row r="18" spans="1:16" x14ac:dyDescent="0.2">
      <c r="L18" s="19"/>
    </row>
    <row r="19" spans="1:16" x14ac:dyDescent="0.2">
      <c r="A19" s="11" t="s">
        <v>30</v>
      </c>
      <c r="B19" s="9"/>
      <c r="C19" s="9"/>
      <c r="D19" s="9"/>
      <c r="E19" s="9"/>
      <c r="F19" s="9"/>
      <c r="G19" s="9"/>
      <c r="H19" s="10">
        <f>SUM(H16:H18)</f>
        <v>0</v>
      </c>
      <c r="I19" s="10">
        <f t="shared" ref="I19:L19" si="2">SUM(I16:I18)</f>
        <v>14.327999999999999</v>
      </c>
      <c r="J19" s="10">
        <f t="shared" si="2"/>
        <v>0</v>
      </c>
      <c r="K19" s="10">
        <f t="shared" si="2"/>
        <v>0</v>
      </c>
      <c r="L19" s="10">
        <f t="shared" si="2"/>
        <v>0</v>
      </c>
      <c r="M19" s="11"/>
      <c r="N19" s="11"/>
      <c r="O19" s="11"/>
      <c r="P19" s="11"/>
    </row>
    <row r="20" spans="1:16" x14ac:dyDescent="0.2">
      <c r="L20" s="19"/>
    </row>
    <row r="21" spans="1:16" x14ac:dyDescent="0.2">
      <c r="A21" s="5">
        <v>31605000000</v>
      </c>
      <c r="B21" s="5">
        <v>3</v>
      </c>
      <c r="C21" s="5"/>
      <c r="D21" s="5">
        <v>4216</v>
      </c>
      <c r="E21" s="5">
        <v>106</v>
      </c>
      <c r="F21" s="5">
        <v>5</v>
      </c>
      <c r="G21" s="5">
        <v>15974</v>
      </c>
      <c r="H21" s="6">
        <v>2529.5275999999999</v>
      </c>
      <c r="I21" s="6"/>
      <c r="J21" s="6"/>
      <c r="K21" s="7"/>
      <c r="L21" s="19"/>
      <c r="M21" s="8" t="s">
        <v>33</v>
      </c>
      <c r="N21" s="8" t="s">
        <v>34</v>
      </c>
      <c r="O21" s="8"/>
      <c r="P21" s="8" t="s">
        <v>35</v>
      </c>
    </row>
    <row r="22" spans="1:16" x14ac:dyDescent="0.2">
      <c r="L22" s="19"/>
    </row>
    <row r="23" spans="1:16" x14ac:dyDescent="0.2">
      <c r="A23" s="11" t="s">
        <v>33</v>
      </c>
      <c r="B23" s="9"/>
      <c r="C23" s="9"/>
      <c r="D23" s="9"/>
      <c r="E23" s="9"/>
      <c r="F23" s="9"/>
      <c r="G23" s="9"/>
      <c r="H23" s="10">
        <f>SUM(H20:H22)</f>
        <v>2529.5275999999999</v>
      </c>
      <c r="I23" s="10">
        <f t="shared" ref="I23:L23" si="3">SUM(I20:I22)</f>
        <v>0</v>
      </c>
      <c r="J23" s="10">
        <f t="shared" si="3"/>
        <v>0</v>
      </c>
      <c r="K23" s="10">
        <f t="shared" si="3"/>
        <v>0</v>
      </c>
      <c r="L23" s="10">
        <f t="shared" si="3"/>
        <v>0</v>
      </c>
      <c r="M23" s="11"/>
      <c r="N23" s="11"/>
      <c r="O23" s="11"/>
      <c r="P23" s="11"/>
    </row>
    <row r="24" spans="1:16" x14ac:dyDescent="0.2">
      <c r="L24" s="19"/>
    </row>
    <row r="25" spans="1:16" x14ac:dyDescent="0.2">
      <c r="A25" s="5">
        <v>31606000000</v>
      </c>
      <c r="B25" s="5">
        <v>3</v>
      </c>
      <c r="C25" s="5"/>
      <c r="D25" s="5">
        <v>4216</v>
      </c>
      <c r="E25" s="5">
        <v>106</v>
      </c>
      <c r="F25" s="5">
        <v>5</v>
      </c>
      <c r="G25" s="5">
        <v>15974</v>
      </c>
      <c r="H25" s="6">
        <v>4384.3572000000004</v>
      </c>
      <c r="I25" s="6"/>
      <c r="J25" s="6"/>
      <c r="K25" s="7"/>
      <c r="L25" s="19"/>
      <c r="M25" s="8" t="s">
        <v>36</v>
      </c>
      <c r="N25" s="8" t="s">
        <v>34</v>
      </c>
      <c r="O25" s="8"/>
      <c r="P25" s="8" t="s">
        <v>35</v>
      </c>
    </row>
    <row r="26" spans="1:16" x14ac:dyDescent="0.2">
      <c r="L26" s="19"/>
    </row>
    <row r="27" spans="1:16" x14ac:dyDescent="0.2">
      <c r="A27" s="11" t="s">
        <v>36</v>
      </c>
      <c r="B27" s="9"/>
      <c r="C27" s="9"/>
      <c r="D27" s="9"/>
      <c r="E27" s="9"/>
      <c r="F27" s="9"/>
      <c r="G27" s="9"/>
      <c r="H27" s="10">
        <f>SUM(H24:H26)</f>
        <v>4384.3572000000004</v>
      </c>
      <c r="I27" s="10">
        <f t="shared" ref="I27:L27" si="4">SUM(I24:I26)</f>
        <v>0</v>
      </c>
      <c r="J27" s="10">
        <f t="shared" si="4"/>
        <v>0</v>
      </c>
      <c r="K27" s="10">
        <f t="shared" si="4"/>
        <v>0</v>
      </c>
      <c r="L27" s="10">
        <f t="shared" si="4"/>
        <v>0</v>
      </c>
      <c r="M27" s="11"/>
      <c r="N27" s="11"/>
      <c r="O27" s="11"/>
      <c r="P27" s="11"/>
    </row>
    <row r="28" spans="1:16" x14ac:dyDescent="0.2">
      <c r="L28" s="19"/>
    </row>
    <row r="29" spans="1:16" x14ac:dyDescent="0.2">
      <c r="A29" s="5">
        <v>31607000000</v>
      </c>
      <c r="B29" s="5">
        <v>3</v>
      </c>
      <c r="C29" s="5"/>
      <c r="D29" s="5">
        <v>4116</v>
      </c>
      <c r="E29" s="5">
        <v>103</v>
      </c>
      <c r="F29" s="5">
        <v>1</v>
      </c>
      <c r="G29" s="5">
        <v>33063</v>
      </c>
      <c r="H29" s="6">
        <v>972.05794000000003</v>
      </c>
      <c r="I29" s="6"/>
      <c r="J29" s="6"/>
      <c r="K29" s="7"/>
      <c r="L29" s="19"/>
      <c r="M29" s="8" t="s">
        <v>37</v>
      </c>
      <c r="N29" s="8" t="s">
        <v>38</v>
      </c>
      <c r="O29" s="8"/>
      <c r="P29" s="8" t="s">
        <v>39</v>
      </c>
    </row>
    <row r="30" spans="1:16" x14ac:dyDescent="0.2">
      <c r="A30" s="5">
        <v>31607000000</v>
      </c>
      <c r="B30" s="5">
        <v>3</v>
      </c>
      <c r="C30" s="5"/>
      <c r="D30" s="5">
        <v>4116</v>
      </c>
      <c r="E30" s="5">
        <v>103</v>
      </c>
      <c r="F30" s="5">
        <v>5</v>
      </c>
      <c r="G30" s="5">
        <v>33063</v>
      </c>
      <c r="H30" s="6">
        <v>8262.4925299999995</v>
      </c>
      <c r="I30" s="6"/>
      <c r="J30" s="6"/>
      <c r="K30" s="7"/>
      <c r="L30" s="19"/>
      <c r="M30" s="8" t="s">
        <v>37</v>
      </c>
      <c r="N30" s="8" t="s">
        <v>38</v>
      </c>
      <c r="O30" s="8"/>
      <c r="P30" s="8" t="s">
        <v>39</v>
      </c>
    </row>
    <row r="31" spans="1:16" x14ac:dyDescent="0.2">
      <c r="L31" s="19"/>
    </row>
    <row r="32" spans="1:16" x14ac:dyDescent="0.2">
      <c r="A32" s="11" t="s">
        <v>37</v>
      </c>
      <c r="B32" s="9"/>
      <c r="C32" s="9"/>
      <c r="D32" s="9"/>
      <c r="E32" s="9"/>
      <c r="F32" s="9"/>
      <c r="G32" s="9"/>
      <c r="H32" s="10">
        <f>SUM(H28:H31)</f>
        <v>9234.5504700000001</v>
      </c>
      <c r="I32" s="10">
        <f t="shared" ref="I32:L32" si="5">SUM(I28:I31)</f>
        <v>0</v>
      </c>
      <c r="J32" s="10">
        <f t="shared" si="5"/>
        <v>0</v>
      </c>
      <c r="K32" s="10">
        <f t="shared" si="5"/>
        <v>0</v>
      </c>
      <c r="L32" s="10">
        <f t="shared" si="5"/>
        <v>0</v>
      </c>
      <c r="M32" s="11"/>
      <c r="N32" s="11"/>
      <c r="O32" s="11"/>
      <c r="P32" s="11"/>
    </row>
    <row r="33" spans="1:16" x14ac:dyDescent="0.2">
      <c r="L33" s="19"/>
    </row>
    <row r="34" spans="1:16" x14ac:dyDescent="0.2">
      <c r="A34" s="5">
        <v>31610000000</v>
      </c>
      <c r="B34" s="5">
        <v>3</v>
      </c>
      <c r="C34" s="5">
        <v>3319</v>
      </c>
      <c r="D34" s="5">
        <v>2324</v>
      </c>
      <c r="E34" s="5"/>
      <c r="F34" s="5"/>
      <c r="G34" s="5"/>
      <c r="H34" s="6">
        <v>77.533500000000004</v>
      </c>
      <c r="I34" s="6"/>
      <c r="J34" s="6"/>
      <c r="K34" s="7"/>
      <c r="L34" s="19"/>
      <c r="M34" s="8" t="s">
        <v>40</v>
      </c>
      <c r="N34" s="8" t="s">
        <v>19</v>
      </c>
      <c r="O34" s="8" t="s">
        <v>41</v>
      </c>
      <c r="P34" s="8"/>
    </row>
    <row r="35" spans="1:16" x14ac:dyDescent="0.2">
      <c r="L35" s="19"/>
    </row>
    <row r="36" spans="1:16" x14ac:dyDescent="0.2">
      <c r="A36" s="11" t="s">
        <v>40</v>
      </c>
      <c r="B36" s="9"/>
      <c r="C36" s="9"/>
      <c r="D36" s="9"/>
      <c r="E36" s="9"/>
      <c r="F36" s="9"/>
      <c r="G36" s="9"/>
      <c r="H36" s="10">
        <f>SUM(H33:H35)</f>
        <v>77.533500000000004</v>
      </c>
      <c r="I36" s="10">
        <f>SUM(I33:I35)</f>
        <v>0</v>
      </c>
      <c r="J36" s="10">
        <f>SUM(J33:J35)</f>
        <v>0</v>
      </c>
      <c r="K36" s="10">
        <f>SUM(K33:K35)</f>
        <v>0</v>
      </c>
      <c r="L36" s="10">
        <f>SUM(L33:L35)</f>
        <v>0</v>
      </c>
      <c r="M36" s="11"/>
      <c r="N36" s="11"/>
      <c r="O36" s="11"/>
      <c r="P36" s="11"/>
    </row>
    <row r="37" spans="1:16" x14ac:dyDescent="0.2">
      <c r="L37" s="19"/>
    </row>
    <row r="38" spans="1:16" x14ac:dyDescent="0.2">
      <c r="A38" s="5">
        <v>31701000000</v>
      </c>
      <c r="B38" s="5">
        <v>3</v>
      </c>
      <c r="C38" s="5"/>
      <c r="D38" s="5">
        <v>4116</v>
      </c>
      <c r="E38" s="5">
        <v>107</v>
      </c>
      <c r="F38" s="5">
        <v>1</v>
      </c>
      <c r="G38" s="5">
        <v>17015</v>
      </c>
      <c r="H38" s="6">
        <v>37.291499999999999</v>
      </c>
      <c r="I38" s="6"/>
      <c r="J38" s="6"/>
      <c r="K38" s="7"/>
      <c r="L38" s="19"/>
      <c r="M38" s="8" t="s">
        <v>42</v>
      </c>
      <c r="N38" s="8" t="s">
        <v>38</v>
      </c>
      <c r="O38" s="8"/>
      <c r="P38" s="8" t="s">
        <v>43</v>
      </c>
    </row>
    <row r="39" spans="1:16" x14ac:dyDescent="0.2">
      <c r="A39" s="5">
        <v>31701000000</v>
      </c>
      <c r="B39" s="5">
        <v>3</v>
      </c>
      <c r="C39" s="5"/>
      <c r="D39" s="5">
        <v>4116</v>
      </c>
      <c r="E39" s="5">
        <v>107</v>
      </c>
      <c r="F39" s="5">
        <v>5</v>
      </c>
      <c r="G39" s="5">
        <v>17016</v>
      </c>
      <c r="H39" s="6">
        <v>633.95555000000002</v>
      </c>
      <c r="I39" s="6"/>
      <c r="J39" s="6"/>
      <c r="K39" s="7"/>
      <c r="L39" s="19"/>
      <c r="M39" s="8" t="s">
        <v>42</v>
      </c>
      <c r="N39" s="8" t="s">
        <v>38</v>
      </c>
      <c r="O39" s="8"/>
      <c r="P39" s="8" t="s">
        <v>44</v>
      </c>
    </row>
    <row r="40" spans="1:16" x14ac:dyDescent="0.2">
      <c r="A40" s="5">
        <v>31701000000</v>
      </c>
      <c r="B40" s="5">
        <v>3</v>
      </c>
      <c r="C40" s="5"/>
      <c r="D40" s="5">
        <v>4216</v>
      </c>
      <c r="E40" s="5">
        <v>107</v>
      </c>
      <c r="F40" s="5">
        <v>1</v>
      </c>
      <c r="G40" s="5">
        <v>17968</v>
      </c>
      <c r="H40" s="6">
        <v>807.76148999999998</v>
      </c>
      <c r="I40" s="6"/>
      <c r="J40" s="6"/>
      <c r="K40" s="7"/>
      <c r="L40" s="19"/>
      <c r="M40" s="8" t="s">
        <v>42</v>
      </c>
      <c r="N40" s="8" t="s">
        <v>34</v>
      </c>
      <c r="O40" s="8"/>
      <c r="P40" s="8" t="s">
        <v>45</v>
      </c>
    </row>
    <row r="41" spans="1:16" x14ac:dyDescent="0.2">
      <c r="A41" s="5">
        <v>31701000000</v>
      </c>
      <c r="B41" s="5">
        <v>3</v>
      </c>
      <c r="C41" s="5"/>
      <c r="D41" s="5">
        <v>4216</v>
      </c>
      <c r="E41" s="5">
        <v>107</v>
      </c>
      <c r="F41" s="5">
        <v>5</v>
      </c>
      <c r="G41" s="5">
        <v>17969</v>
      </c>
      <c r="H41" s="6">
        <v>13731.94542</v>
      </c>
      <c r="I41" s="6"/>
      <c r="J41" s="6"/>
      <c r="K41" s="7"/>
      <c r="L41" s="19"/>
      <c r="M41" s="8" t="s">
        <v>42</v>
      </c>
      <c r="N41" s="8" t="s">
        <v>34</v>
      </c>
      <c r="O41" s="8"/>
      <c r="P41" s="8" t="s">
        <v>46</v>
      </c>
    </row>
    <row r="42" spans="1:16" x14ac:dyDescent="0.2">
      <c r="A42" s="5">
        <v>31701000000</v>
      </c>
      <c r="B42" s="5">
        <v>3</v>
      </c>
      <c r="C42" s="5">
        <v>3639</v>
      </c>
      <c r="D42" s="5">
        <v>2212</v>
      </c>
      <c r="E42" s="5"/>
      <c r="F42" s="5"/>
      <c r="G42" s="5"/>
      <c r="H42" s="6">
        <v>55</v>
      </c>
      <c r="I42" s="6"/>
      <c r="J42" s="6"/>
      <c r="K42" s="7"/>
      <c r="L42" s="19"/>
      <c r="M42" s="8" t="s">
        <v>42</v>
      </c>
      <c r="N42" s="8" t="s">
        <v>31</v>
      </c>
      <c r="O42" s="8" t="s">
        <v>20</v>
      </c>
      <c r="P42" s="8"/>
    </row>
    <row r="43" spans="1:16" x14ac:dyDescent="0.2">
      <c r="L43" s="19"/>
    </row>
    <row r="44" spans="1:16" x14ac:dyDescent="0.2">
      <c r="A44" s="11" t="s">
        <v>42</v>
      </c>
      <c r="B44" s="9"/>
      <c r="C44" s="9"/>
      <c r="D44" s="9"/>
      <c r="E44" s="9"/>
      <c r="F44" s="9"/>
      <c r="G44" s="9"/>
      <c r="H44" s="10">
        <f>SUM(H37:H43)</f>
        <v>15265.953960000001</v>
      </c>
      <c r="I44" s="10">
        <f t="shared" ref="I44:L44" si="6">SUM(I37:I43)</f>
        <v>0</v>
      </c>
      <c r="J44" s="10">
        <f t="shared" si="6"/>
        <v>0</v>
      </c>
      <c r="K44" s="10">
        <f t="shared" si="6"/>
        <v>0</v>
      </c>
      <c r="L44" s="10">
        <f t="shared" si="6"/>
        <v>0</v>
      </c>
      <c r="M44" s="11"/>
      <c r="N44" s="11"/>
      <c r="O44" s="11"/>
      <c r="P44" s="11"/>
    </row>
    <row r="45" spans="1:16" x14ac:dyDescent="0.2">
      <c r="L45" s="19"/>
    </row>
    <row r="46" spans="1:16" x14ac:dyDescent="0.2">
      <c r="A46" s="5">
        <v>31702000000</v>
      </c>
      <c r="B46" s="5">
        <v>3</v>
      </c>
      <c r="C46" s="5"/>
      <c r="D46" s="5">
        <v>4216</v>
      </c>
      <c r="E46" s="5">
        <v>106</v>
      </c>
      <c r="F46" s="5">
        <v>5</v>
      </c>
      <c r="G46" s="5">
        <v>15974</v>
      </c>
      <c r="H46" s="6"/>
      <c r="I46" s="6">
        <v>832.78125</v>
      </c>
      <c r="J46" s="6"/>
      <c r="K46" s="7"/>
      <c r="L46" s="19"/>
      <c r="M46" s="8" t="s">
        <v>47</v>
      </c>
      <c r="N46" s="8" t="s">
        <v>34</v>
      </c>
      <c r="O46" s="8"/>
      <c r="P46" s="8" t="s">
        <v>35</v>
      </c>
    </row>
    <row r="47" spans="1:16" x14ac:dyDescent="0.2">
      <c r="L47" s="19"/>
    </row>
    <row r="48" spans="1:16" x14ac:dyDescent="0.2">
      <c r="A48" s="11" t="s">
        <v>47</v>
      </c>
      <c r="B48" s="9"/>
      <c r="C48" s="9"/>
      <c r="D48" s="9"/>
      <c r="E48" s="9"/>
      <c r="F48" s="9"/>
      <c r="G48" s="9"/>
      <c r="H48" s="10">
        <f>SUM(H45:H47)</f>
        <v>0</v>
      </c>
      <c r="I48" s="10">
        <f t="shared" ref="I48:L48" si="7">SUM(I45:I47)</f>
        <v>832.78125</v>
      </c>
      <c r="J48" s="10">
        <f t="shared" si="7"/>
        <v>0</v>
      </c>
      <c r="K48" s="10">
        <f t="shared" si="7"/>
        <v>0</v>
      </c>
      <c r="L48" s="10">
        <f t="shared" si="7"/>
        <v>0</v>
      </c>
      <c r="M48" s="11"/>
      <c r="N48" s="11"/>
      <c r="O48" s="11"/>
      <c r="P48" s="11"/>
    </row>
    <row r="49" spans="1:16" x14ac:dyDescent="0.2">
      <c r="L49" s="19"/>
    </row>
    <row r="50" spans="1:16" x14ac:dyDescent="0.2">
      <c r="A50" s="5">
        <v>31703000000</v>
      </c>
      <c r="B50" s="5">
        <v>3</v>
      </c>
      <c r="C50" s="5"/>
      <c r="D50" s="5">
        <v>4116</v>
      </c>
      <c r="E50" s="5">
        <v>107</v>
      </c>
      <c r="F50" s="5">
        <v>1</v>
      </c>
      <c r="G50" s="5">
        <v>17015</v>
      </c>
      <c r="H50" s="6">
        <v>0.81952999999999998</v>
      </c>
      <c r="I50" s="6"/>
      <c r="J50" s="6"/>
      <c r="K50" s="7"/>
      <c r="L50" s="19"/>
      <c r="M50" s="8" t="s">
        <v>48</v>
      </c>
      <c r="N50" s="8" t="s">
        <v>38</v>
      </c>
      <c r="O50" s="8"/>
      <c r="P50" s="8" t="s">
        <v>43</v>
      </c>
    </row>
    <row r="51" spans="1:16" x14ac:dyDescent="0.2">
      <c r="A51" s="5">
        <v>31703000000</v>
      </c>
      <c r="B51" s="5">
        <v>3</v>
      </c>
      <c r="C51" s="5"/>
      <c r="D51" s="5">
        <v>4116</v>
      </c>
      <c r="E51" s="5">
        <v>107</v>
      </c>
      <c r="F51" s="5">
        <v>5</v>
      </c>
      <c r="G51" s="5">
        <v>17016</v>
      </c>
      <c r="H51" s="6">
        <v>13.93196</v>
      </c>
      <c r="I51" s="6"/>
      <c r="J51" s="6"/>
      <c r="K51" s="7"/>
      <c r="L51" s="19"/>
      <c r="M51" s="8" t="s">
        <v>48</v>
      </c>
      <c r="N51" s="8" t="s">
        <v>38</v>
      </c>
      <c r="O51" s="8"/>
      <c r="P51" s="8" t="s">
        <v>44</v>
      </c>
    </row>
    <row r="52" spans="1:16" x14ac:dyDescent="0.2">
      <c r="A52" s="5">
        <v>31703000000</v>
      </c>
      <c r="B52" s="5">
        <v>3</v>
      </c>
      <c r="C52" s="5"/>
      <c r="D52" s="5">
        <v>4216</v>
      </c>
      <c r="E52" s="5">
        <v>107</v>
      </c>
      <c r="F52" s="5">
        <v>1</v>
      </c>
      <c r="G52" s="5">
        <v>17968</v>
      </c>
      <c r="H52" s="6">
        <v>533.19590000000005</v>
      </c>
      <c r="I52" s="6">
        <v>4413.6622600000001</v>
      </c>
      <c r="J52" s="6"/>
      <c r="K52" s="7"/>
      <c r="L52" s="19"/>
      <c r="M52" s="8" t="s">
        <v>48</v>
      </c>
      <c r="N52" s="8" t="s">
        <v>34</v>
      </c>
      <c r="O52" s="8"/>
      <c r="P52" s="8" t="s">
        <v>45</v>
      </c>
    </row>
    <row r="53" spans="1:16" x14ac:dyDescent="0.2">
      <c r="A53" s="5">
        <v>31703000000</v>
      </c>
      <c r="B53" s="5">
        <v>3</v>
      </c>
      <c r="C53" s="5"/>
      <c r="D53" s="5">
        <v>4216</v>
      </c>
      <c r="E53" s="5">
        <v>107</v>
      </c>
      <c r="F53" s="5">
        <v>5</v>
      </c>
      <c r="G53" s="5">
        <v>17969</v>
      </c>
      <c r="H53" s="6">
        <v>9064.3302999999996</v>
      </c>
      <c r="I53" s="6">
        <v>75032.258400000006</v>
      </c>
      <c r="J53" s="6"/>
      <c r="K53" s="7"/>
      <c r="L53" s="19"/>
      <c r="M53" s="8" t="s">
        <v>48</v>
      </c>
      <c r="N53" s="8" t="s">
        <v>34</v>
      </c>
      <c r="O53" s="8"/>
      <c r="P53" s="8" t="s">
        <v>46</v>
      </c>
    </row>
    <row r="54" spans="1:16" x14ac:dyDescent="0.2">
      <c r="A54" s="5">
        <v>31703000000</v>
      </c>
      <c r="B54" s="5">
        <v>3</v>
      </c>
      <c r="C54" s="5">
        <v>3639</v>
      </c>
      <c r="D54" s="5">
        <v>2212</v>
      </c>
      <c r="E54" s="5"/>
      <c r="F54" s="5"/>
      <c r="G54" s="5"/>
      <c r="H54" s="6"/>
      <c r="I54" s="6">
        <v>15.91616</v>
      </c>
      <c r="J54" s="6"/>
      <c r="K54" s="7"/>
      <c r="L54" s="19"/>
      <c r="M54" s="8" t="s">
        <v>48</v>
      </c>
      <c r="N54" s="8" t="s">
        <v>31</v>
      </c>
      <c r="O54" s="8" t="s">
        <v>20</v>
      </c>
      <c r="P54" s="8"/>
    </row>
    <row r="55" spans="1:16" x14ac:dyDescent="0.2">
      <c r="L55" s="19"/>
    </row>
    <row r="56" spans="1:16" x14ac:dyDescent="0.2">
      <c r="A56" s="11" t="s">
        <v>47</v>
      </c>
      <c r="B56" s="9"/>
      <c r="C56" s="9"/>
      <c r="D56" s="9"/>
      <c r="E56" s="9"/>
      <c r="F56" s="9"/>
      <c r="G56" s="9"/>
      <c r="H56" s="10">
        <f>SUM(H49:H55)</f>
        <v>9612.277689999999</v>
      </c>
      <c r="I56" s="10">
        <f t="shared" ref="I56:L56" si="8">SUM(I49:I55)</f>
        <v>79461.836819999997</v>
      </c>
      <c r="J56" s="10">
        <f t="shared" si="8"/>
        <v>0</v>
      </c>
      <c r="K56" s="10">
        <f t="shared" si="8"/>
        <v>0</v>
      </c>
      <c r="L56" s="10">
        <f t="shared" si="8"/>
        <v>0</v>
      </c>
      <c r="M56" s="11"/>
      <c r="N56" s="11"/>
      <c r="O56" s="11"/>
      <c r="P56" s="11"/>
    </row>
    <row r="57" spans="1:16" x14ac:dyDescent="0.2">
      <c r="L57" s="19"/>
    </row>
    <row r="58" spans="1:16" x14ac:dyDescent="0.2">
      <c r="A58" s="5">
        <v>31705000000</v>
      </c>
      <c r="B58" s="5">
        <v>3</v>
      </c>
      <c r="C58" s="5">
        <v>3635</v>
      </c>
      <c r="D58" s="5">
        <v>2324</v>
      </c>
      <c r="E58" s="5"/>
      <c r="F58" s="5"/>
      <c r="G58" s="5"/>
      <c r="H58" s="6"/>
      <c r="I58" s="6"/>
      <c r="J58" s="6">
        <v>77.599999999999994</v>
      </c>
      <c r="K58" s="7"/>
      <c r="L58" s="19"/>
      <c r="M58" s="8" t="s">
        <v>49</v>
      </c>
      <c r="N58" s="8" t="s">
        <v>19</v>
      </c>
      <c r="O58" s="8" t="s">
        <v>49</v>
      </c>
      <c r="P58" s="8"/>
    </row>
    <row r="59" spans="1:16" x14ac:dyDescent="0.2">
      <c r="L59" s="19"/>
    </row>
    <row r="60" spans="1:16" x14ac:dyDescent="0.2">
      <c r="A60" s="11" t="s">
        <v>49</v>
      </c>
      <c r="B60" s="9"/>
      <c r="C60" s="9"/>
      <c r="D60" s="9"/>
      <c r="E60" s="9"/>
      <c r="F60" s="9"/>
      <c r="G60" s="9"/>
      <c r="H60" s="10">
        <f>SUM(H57:H59)</f>
        <v>0</v>
      </c>
      <c r="I60" s="10">
        <f t="shared" ref="I60:L60" si="9">SUM(I57:I59)</f>
        <v>0</v>
      </c>
      <c r="J60" s="10">
        <f t="shared" si="9"/>
        <v>77.599999999999994</v>
      </c>
      <c r="K60" s="10">
        <f t="shared" si="9"/>
        <v>0</v>
      </c>
      <c r="L60" s="10">
        <f t="shared" si="9"/>
        <v>0</v>
      </c>
      <c r="M60" s="11"/>
      <c r="N60" s="11"/>
      <c r="O60" s="11"/>
      <c r="P60" s="11"/>
    </row>
    <row r="61" spans="1:16" x14ac:dyDescent="0.2">
      <c r="L61" s="19"/>
    </row>
    <row r="62" spans="1:16" x14ac:dyDescent="0.2">
      <c r="A62" s="5">
        <v>31709000000</v>
      </c>
      <c r="B62" s="5">
        <v>3</v>
      </c>
      <c r="C62" s="5"/>
      <c r="D62" s="5">
        <v>4116</v>
      </c>
      <c r="E62" s="5">
        <v>36</v>
      </c>
      <c r="F62" s="5">
        <v>1</v>
      </c>
      <c r="G62" s="5">
        <v>17015</v>
      </c>
      <c r="H62" s="6">
        <v>30.25</v>
      </c>
      <c r="I62" s="6"/>
      <c r="J62" s="6"/>
      <c r="K62" s="7"/>
      <c r="L62" s="19"/>
      <c r="M62" s="8" t="s">
        <v>50</v>
      </c>
      <c r="N62" s="8" t="s">
        <v>38</v>
      </c>
      <c r="O62" s="8"/>
      <c r="P62" s="8" t="s">
        <v>43</v>
      </c>
    </row>
    <row r="63" spans="1:16" x14ac:dyDescent="0.2">
      <c r="A63" s="5">
        <v>31709000000</v>
      </c>
      <c r="B63" s="5">
        <v>3</v>
      </c>
      <c r="C63" s="5"/>
      <c r="D63" s="5">
        <v>4116</v>
      </c>
      <c r="E63" s="5">
        <v>36</v>
      </c>
      <c r="F63" s="5">
        <v>5</v>
      </c>
      <c r="G63" s="5">
        <v>17016</v>
      </c>
      <c r="H63" s="6">
        <v>514.25</v>
      </c>
      <c r="I63" s="6"/>
      <c r="J63" s="6"/>
      <c r="K63" s="7"/>
      <c r="L63" s="19"/>
      <c r="M63" s="8" t="s">
        <v>50</v>
      </c>
      <c r="N63" s="8" t="s">
        <v>38</v>
      </c>
      <c r="O63" s="8"/>
      <c r="P63" s="8" t="s">
        <v>44</v>
      </c>
    </row>
    <row r="64" spans="1:16" x14ac:dyDescent="0.2">
      <c r="A64" s="5">
        <v>31709000000</v>
      </c>
      <c r="B64" s="5">
        <v>3</v>
      </c>
      <c r="C64" s="5"/>
      <c r="D64" s="5">
        <v>4116</v>
      </c>
      <c r="E64" s="5">
        <v>107</v>
      </c>
      <c r="F64" s="5">
        <v>1</v>
      </c>
      <c r="G64" s="5">
        <v>17015</v>
      </c>
      <c r="H64" s="6"/>
      <c r="I64" s="6"/>
      <c r="J64" s="6">
        <v>66.416899999999998</v>
      </c>
      <c r="K64" s="7">
        <v>66.5</v>
      </c>
      <c r="L64" s="19"/>
      <c r="M64" s="8" t="s">
        <v>50</v>
      </c>
      <c r="N64" s="8" t="s">
        <v>38</v>
      </c>
      <c r="O64" s="8"/>
      <c r="P64" s="8" t="s">
        <v>43</v>
      </c>
    </row>
    <row r="65" spans="1:16" x14ac:dyDescent="0.2">
      <c r="A65" s="5">
        <v>31709000000</v>
      </c>
      <c r="B65" s="5">
        <v>3</v>
      </c>
      <c r="C65" s="5"/>
      <c r="D65" s="5">
        <v>4116</v>
      </c>
      <c r="E65" s="5">
        <v>107</v>
      </c>
      <c r="F65" s="5">
        <v>5</v>
      </c>
      <c r="G65" s="5">
        <v>17016</v>
      </c>
      <c r="H65" s="6"/>
      <c r="I65" s="6"/>
      <c r="J65" s="6">
        <v>1129.0872999999999</v>
      </c>
      <c r="K65" s="7">
        <v>1129.0999999999999</v>
      </c>
      <c r="L65" s="19"/>
      <c r="M65" s="8" t="s">
        <v>50</v>
      </c>
      <c r="N65" s="8" t="s">
        <v>38</v>
      </c>
      <c r="O65" s="8"/>
      <c r="P65" s="8" t="s">
        <v>44</v>
      </c>
    </row>
    <row r="66" spans="1:16" x14ac:dyDescent="0.2">
      <c r="L66" s="19"/>
    </row>
    <row r="67" spans="1:16" x14ac:dyDescent="0.2">
      <c r="A67" s="11" t="s">
        <v>50</v>
      </c>
      <c r="B67" s="9"/>
      <c r="C67" s="9"/>
      <c r="D67" s="9"/>
      <c r="E67" s="9"/>
      <c r="F67" s="9"/>
      <c r="G67" s="9"/>
      <c r="H67" s="10">
        <f>SUM(H61:H66)</f>
        <v>544.5</v>
      </c>
      <c r="I67" s="10">
        <f t="shared" ref="I67:L67" si="10">SUM(I61:I66)</f>
        <v>0</v>
      </c>
      <c r="J67" s="10">
        <f t="shared" si="10"/>
        <v>1195.5041999999999</v>
      </c>
      <c r="K67" s="10">
        <f t="shared" si="10"/>
        <v>1195.5999999999999</v>
      </c>
      <c r="L67" s="10">
        <f t="shared" si="10"/>
        <v>0</v>
      </c>
      <c r="M67" s="11"/>
      <c r="N67" s="11"/>
      <c r="O67" s="11"/>
      <c r="P67" s="11"/>
    </row>
    <row r="68" spans="1:16" x14ac:dyDescent="0.2">
      <c r="L68" s="19"/>
    </row>
    <row r="69" spans="1:16" x14ac:dyDescent="0.2">
      <c r="A69" s="5">
        <v>31713000000</v>
      </c>
      <c r="B69" s="5">
        <v>3</v>
      </c>
      <c r="C69" s="5"/>
      <c r="D69" s="5">
        <v>4216</v>
      </c>
      <c r="E69" s="5"/>
      <c r="F69" s="5"/>
      <c r="G69" s="5">
        <v>13501</v>
      </c>
      <c r="H69" s="6"/>
      <c r="I69" s="6">
        <v>2028.30656</v>
      </c>
      <c r="J69" s="6"/>
      <c r="K69" s="7"/>
      <c r="L69" s="19"/>
      <c r="M69" s="8" t="s">
        <v>51</v>
      </c>
      <c r="N69" s="8" t="s">
        <v>34</v>
      </c>
      <c r="O69" s="8"/>
      <c r="P69" s="8" t="s">
        <v>52</v>
      </c>
    </row>
    <row r="70" spans="1:16" x14ac:dyDescent="0.2">
      <c r="A70" s="5">
        <v>31713000000</v>
      </c>
      <c r="B70" s="5">
        <v>3</v>
      </c>
      <c r="C70" s="5">
        <v>3639</v>
      </c>
      <c r="D70" s="5">
        <v>2212</v>
      </c>
      <c r="E70" s="5"/>
      <c r="F70" s="5"/>
      <c r="G70" s="5"/>
      <c r="H70" s="6"/>
      <c r="I70" s="6">
        <v>249.3528</v>
      </c>
      <c r="J70" s="6"/>
      <c r="K70" s="7"/>
      <c r="L70" s="19"/>
      <c r="M70" s="8" t="s">
        <v>51</v>
      </c>
      <c r="N70" s="8" t="s">
        <v>31</v>
      </c>
      <c r="O70" s="8" t="s">
        <v>20</v>
      </c>
      <c r="P70" s="8"/>
    </row>
    <row r="71" spans="1:16" x14ac:dyDescent="0.2">
      <c r="L71" s="19"/>
    </row>
    <row r="72" spans="1:16" x14ac:dyDescent="0.2">
      <c r="A72" s="11" t="s">
        <v>51</v>
      </c>
      <c r="B72" s="9"/>
      <c r="C72" s="9"/>
      <c r="D72" s="9"/>
      <c r="E72" s="9"/>
      <c r="F72" s="9"/>
      <c r="G72" s="9"/>
      <c r="H72" s="10">
        <f>SUM(H68:H71)</f>
        <v>0</v>
      </c>
      <c r="I72" s="10">
        <f t="shared" ref="I72:L72" si="11">SUM(I68:I71)</f>
        <v>2277.6593600000001</v>
      </c>
      <c r="J72" s="10">
        <f t="shared" si="11"/>
        <v>0</v>
      </c>
      <c r="K72" s="10">
        <f t="shared" si="11"/>
        <v>0</v>
      </c>
      <c r="L72" s="10">
        <f t="shared" si="11"/>
        <v>0</v>
      </c>
      <c r="M72" s="11"/>
      <c r="N72" s="11"/>
      <c r="O72" s="11"/>
      <c r="P72" s="11"/>
    </row>
    <row r="73" spans="1:16" x14ac:dyDescent="0.2">
      <c r="L73" s="19"/>
    </row>
    <row r="74" spans="1:16" x14ac:dyDescent="0.2">
      <c r="A74" s="5">
        <v>31717000000</v>
      </c>
      <c r="B74" s="5">
        <v>3</v>
      </c>
      <c r="C74" s="5">
        <v>3113</v>
      </c>
      <c r="D74" s="5">
        <v>2324</v>
      </c>
      <c r="E74" s="5"/>
      <c r="F74" s="5"/>
      <c r="G74" s="5"/>
      <c r="H74" s="6">
        <v>1</v>
      </c>
      <c r="I74" s="6"/>
      <c r="J74" s="6"/>
      <c r="K74" s="7"/>
      <c r="L74" s="19"/>
      <c r="M74" s="8" t="s">
        <v>53</v>
      </c>
      <c r="N74" s="8" t="s">
        <v>19</v>
      </c>
      <c r="O74" s="8" t="s">
        <v>54</v>
      </c>
      <c r="P74" s="8"/>
    </row>
    <row r="75" spans="1:16" x14ac:dyDescent="0.2">
      <c r="L75" s="19"/>
    </row>
    <row r="76" spans="1:16" x14ac:dyDescent="0.2">
      <c r="A76" s="11" t="s">
        <v>53</v>
      </c>
      <c r="B76" s="9"/>
      <c r="C76" s="9"/>
      <c r="D76" s="9"/>
      <c r="E76" s="9"/>
      <c r="F76" s="9"/>
      <c r="G76" s="9"/>
      <c r="H76" s="10">
        <f>SUM(H73:H75)</f>
        <v>1</v>
      </c>
      <c r="I76" s="10">
        <f t="shared" ref="I76:L76" si="12">SUM(I73:I75)</f>
        <v>0</v>
      </c>
      <c r="J76" s="10">
        <f t="shared" si="12"/>
        <v>0</v>
      </c>
      <c r="K76" s="10">
        <f t="shared" si="12"/>
        <v>0</v>
      </c>
      <c r="L76" s="10">
        <f t="shared" si="12"/>
        <v>0</v>
      </c>
      <c r="M76" s="11"/>
      <c r="N76" s="11"/>
      <c r="O76" s="11"/>
      <c r="P76" s="11"/>
    </row>
    <row r="77" spans="1:16" x14ac:dyDescent="0.2">
      <c r="L77" s="19"/>
    </row>
    <row r="78" spans="1:16" x14ac:dyDescent="0.2">
      <c r="A78" s="5">
        <v>31727000000</v>
      </c>
      <c r="B78" s="5">
        <v>3</v>
      </c>
      <c r="C78" s="5"/>
      <c r="D78" s="5">
        <v>4116</v>
      </c>
      <c r="E78" s="5">
        <v>107</v>
      </c>
      <c r="F78" s="5">
        <v>1</v>
      </c>
      <c r="G78" s="5">
        <v>17015</v>
      </c>
      <c r="H78" s="6">
        <v>33.385350000000003</v>
      </c>
      <c r="I78" s="6"/>
      <c r="J78" s="6"/>
      <c r="K78" s="7"/>
      <c r="L78" s="19"/>
      <c r="M78" s="8" t="s">
        <v>55</v>
      </c>
      <c r="N78" s="8" t="s">
        <v>38</v>
      </c>
      <c r="O78" s="8"/>
      <c r="P78" s="8" t="s">
        <v>43</v>
      </c>
    </row>
    <row r="79" spans="1:16" x14ac:dyDescent="0.2">
      <c r="A79" s="5">
        <v>31727000000</v>
      </c>
      <c r="B79" s="5">
        <v>3</v>
      </c>
      <c r="C79" s="5"/>
      <c r="D79" s="5">
        <v>4116</v>
      </c>
      <c r="E79" s="5">
        <v>107</v>
      </c>
      <c r="F79" s="5">
        <v>5</v>
      </c>
      <c r="G79" s="5">
        <v>17016</v>
      </c>
      <c r="H79" s="6">
        <v>567.55097999999998</v>
      </c>
      <c r="I79" s="6"/>
      <c r="J79" s="6"/>
      <c r="K79" s="7"/>
      <c r="L79" s="19"/>
      <c r="M79" s="8" t="s">
        <v>55</v>
      </c>
      <c r="N79" s="8" t="s">
        <v>38</v>
      </c>
      <c r="O79" s="8"/>
      <c r="P79" s="8" t="s">
        <v>44</v>
      </c>
    </row>
    <row r="80" spans="1:16" x14ac:dyDescent="0.2">
      <c r="A80" s="5">
        <v>31727000000</v>
      </c>
      <c r="B80" s="5">
        <v>3</v>
      </c>
      <c r="C80" s="5"/>
      <c r="D80" s="5">
        <v>4216</v>
      </c>
      <c r="E80" s="5">
        <v>107</v>
      </c>
      <c r="F80" s="5">
        <v>1</v>
      </c>
      <c r="G80" s="5">
        <v>17968</v>
      </c>
      <c r="H80" s="6">
        <v>462.57274999999998</v>
      </c>
      <c r="I80" s="6"/>
      <c r="J80" s="6"/>
      <c r="K80" s="7"/>
      <c r="L80" s="19"/>
      <c r="M80" s="8" t="s">
        <v>55</v>
      </c>
      <c r="N80" s="8" t="s">
        <v>34</v>
      </c>
      <c r="O80" s="8"/>
      <c r="P80" s="8" t="s">
        <v>45</v>
      </c>
    </row>
    <row r="81" spans="1:16" x14ac:dyDescent="0.2">
      <c r="A81" s="5">
        <v>31727000000</v>
      </c>
      <c r="B81" s="5">
        <v>3</v>
      </c>
      <c r="C81" s="5"/>
      <c r="D81" s="5">
        <v>4216</v>
      </c>
      <c r="E81" s="5">
        <v>107</v>
      </c>
      <c r="F81" s="5">
        <v>5</v>
      </c>
      <c r="G81" s="5">
        <v>17969</v>
      </c>
      <c r="H81" s="6">
        <v>7863.7366400000001</v>
      </c>
      <c r="I81" s="6"/>
      <c r="J81" s="6"/>
      <c r="K81" s="7"/>
      <c r="L81" s="19"/>
      <c r="M81" s="8" t="s">
        <v>55</v>
      </c>
      <c r="N81" s="8" t="s">
        <v>34</v>
      </c>
      <c r="O81" s="8"/>
      <c r="P81" s="8" t="s">
        <v>46</v>
      </c>
    </row>
    <row r="82" spans="1:16" x14ac:dyDescent="0.2">
      <c r="L82" s="19"/>
    </row>
    <row r="83" spans="1:16" x14ac:dyDescent="0.2">
      <c r="A83" s="11" t="s">
        <v>55</v>
      </c>
      <c r="B83" s="9"/>
      <c r="C83" s="9"/>
      <c r="D83" s="9"/>
      <c r="E83" s="9"/>
      <c r="F83" s="9"/>
      <c r="G83" s="9"/>
      <c r="H83" s="10">
        <f>SUM(H77:H82)</f>
        <v>8927.2457200000008</v>
      </c>
      <c r="I83" s="10">
        <f t="shared" ref="I83:L83" si="13">SUM(I77:I82)</f>
        <v>0</v>
      </c>
      <c r="J83" s="10">
        <f t="shared" si="13"/>
        <v>0</v>
      </c>
      <c r="K83" s="10">
        <f t="shared" si="13"/>
        <v>0</v>
      </c>
      <c r="L83" s="10">
        <f t="shared" si="13"/>
        <v>0</v>
      </c>
      <c r="M83" s="11"/>
      <c r="N83" s="11"/>
      <c r="O83" s="11"/>
      <c r="P83" s="11"/>
    </row>
    <row r="84" spans="1:16" x14ac:dyDescent="0.2">
      <c r="L84" s="19"/>
    </row>
    <row r="85" spans="1:16" x14ac:dyDescent="0.2">
      <c r="A85" s="5">
        <v>31728000000</v>
      </c>
      <c r="B85" s="5">
        <v>3</v>
      </c>
      <c r="C85" s="5"/>
      <c r="D85" s="5">
        <v>4116</v>
      </c>
      <c r="E85" s="5"/>
      <c r="F85" s="5"/>
      <c r="G85" s="5">
        <v>17035</v>
      </c>
      <c r="H85" s="6">
        <v>407.57733999999999</v>
      </c>
      <c r="I85" s="6"/>
      <c r="J85" s="6"/>
      <c r="K85" s="7"/>
      <c r="L85" s="19"/>
      <c r="M85" s="8" t="s">
        <v>56</v>
      </c>
      <c r="N85" s="8" t="s">
        <v>38</v>
      </c>
      <c r="O85" s="8"/>
      <c r="P85" s="8" t="s">
        <v>57</v>
      </c>
    </row>
    <row r="86" spans="1:16" x14ac:dyDescent="0.2">
      <c r="A86" s="5">
        <v>31728000000</v>
      </c>
      <c r="B86" s="5">
        <v>3</v>
      </c>
      <c r="C86" s="5">
        <v>3639</v>
      </c>
      <c r="D86" s="5">
        <v>2324</v>
      </c>
      <c r="E86" s="5"/>
      <c r="F86" s="5"/>
      <c r="G86" s="5"/>
      <c r="H86" s="6"/>
      <c r="I86" s="6">
        <v>1.95</v>
      </c>
      <c r="J86" s="6"/>
      <c r="K86" s="7"/>
      <c r="L86" s="19"/>
      <c r="M86" s="8" t="s">
        <v>56</v>
      </c>
      <c r="N86" s="8" t="s">
        <v>19</v>
      </c>
      <c r="O86" s="8" t="s">
        <v>20</v>
      </c>
      <c r="P86" s="8"/>
    </row>
    <row r="87" spans="1:16" x14ac:dyDescent="0.2">
      <c r="L87" s="19"/>
    </row>
    <row r="88" spans="1:16" x14ac:dyDescent="0.2">
      <c r="A88" s="11" t="s">
        <v>56</v>
      </c>
      <c r="B88" s="9"/>
      <c r="C88" s="9"/>
      <c r="D88" s="9"/>
      <c r="E88" s="9"/>
      <c r="F88" s="9"/>
      <c r="G88" s="9"/>
      <c r="H88" s="10">
        <f>SUM(H84:H87)</f>
        <v>407.57733999999999</v>
      </c>
      <c r="I88" s="10">
        <f t="shared" ref="I88:L88" si="14">SUM(I84:I87)</f>
        <v>1.95</v>
      </c>
      <c r="J88" s="10">
        <f t="shared" si="14"/>
        <v>0</v>
      </c>
      <c r="K88" s="10">
        <f t="shared" si="14"/>
        <v>0</v>
      </c>
      <c r="L88" s="10">
        <f t="shared" si="14"/>
        <v>0</v>
      </c>
      <c r="M88" s="11"/>
      <c r="N88" s="11"/>
      <c r="O88" s="11"/>
      <c r="P88" s="11"/>
    </row>
    <row r="89" spans="1:16" x14ac:dyDescent="0.2">
      <c r="L89" s="19"/>
    </row>
    <row r="90" spans="1:16" x14ac:dyDescent="0.2">
      <c r="A90" s="5">
        <v>31729000000</v>
      </c>
      <c r="B90" s="5">
        <v>3</v>
      </c>
      <c r="C90" s="5"/>
      <c r="D90" s="5">
        <v>4116</v>
      </c>
      <c r="E90" s="5"/>
      <c r="F90" s="5"/>
      <c r="G90" s="5">
        <v>17051</v>
      </c>
      <c r="H90" s="6">
        <v>17.051079999999999</v>
      </c>
      <c r="I90" s="6">
        <v>5.2039999999999997</v>
      </c>
      <c r="J90" s="6"/>
      <c r="K90" s="7"/>
      <c r="L90" s="19"/>
      <c r="M90" s="8" t="s">
        <v>58</v>
      </c>
      <c r="N90" s="8" t="s">
        <v>38</v>
      </c>
      <c r="O90" s="8"/>
      <c r="P90" s="8" t="s">
        <v>59</v>
      </c>
    </row>
    <row r="91" spans="1:16" x14ac:dyDescent="0.2">
      <c r="A91" s="5">
        <v>31729000000</v>
      </c>
      <c r="B91" s="5">
        <v>3</v>
      </c>
      <c r="C91" s="5"/>
      <c r="D91" s="5">
        <v>4216</v>
      </c>
      <c r="E91" s="5"/>
      <c r="F91" s="5"/>
      <c r="G91" s="5">
        <v>17988</v>
      </c>
      <c r="H91" s="6">
        <v>74.531940000000006</v>
      </c>
      <c r="I91" s="6"/>
      <c r="J91" s="6"/>
      <c r="K91" s="7"/>
      <c r="L91" s="19"/>
      <c r="M91" s="8" t="s">
        <v>58</v>
      </c>
      <c r="N91" s="8" t="s">
        <v>34</v>
      </c>
      <c r="O91" s="8"/>
      <c r="P91" s="8" t="s">
        <v>60</v>
      </c>
    </row>
    <row r="92" spans="1:16" x14ac:dyDescent="0.2">
      <c r="A92" s="5">
        <v>31729000000</v>
      </c>
      <c r="B92" s="5">
        <v>3</v>
      </c>
      <c r="C92" s="5">
        <v>3319</v>
      </c>
      <c r="D92" s="5">
        <v>2329</v>
      </c>
      <c r="E92" s="5"/>
      <c r="F92" s="5"/>
      <c r="G92" s="5"/>
      <c r="H92" s="6">
        <v>1558.1931999999999</v>
      </c>
      <c r="I92" s="6">
        <v>87.043570000000003</v>
      </c>
      <c r="J92" s="6"/>
      <c r="K92" s="7"/>
      <c r="L92" s="19"/>
      <c r="M92" s="8" t="s">
        <v>58</v>
      </c>
      <c r="N92" s="8" t="s">
        <v>25</v>
      </c>
      <c r="O92" s="8" t="s">
        <v>41</v>
      </c>
      <c r="P92" s="8"/>
    </row>
    <row r="93" spans="1:16" x14ac:dyDescent="0.2">
      <c r="L93" s="19"/>
    </row>
    <row r="94" spans="1:16" x14ac:dyDescent="0.2">
      <c r="A94" s="11" t="s">
        <v>58</v>
      </c>
      <c r="B94" s="9"/>
      <c r="C94" s="9"/>
      <c r="D94" s="9"/>
      <c r="E94" s="9"/>
      <c r="F94" s="9"/>
      <c r="G94" s="9"/>
      <c r="H94" s="10">
        <f>SUM(H89:H93)</f>
        <v>1649.77622</v>
      </c>
      <c r="I94" s="10">
        <f t="shared" ref="I94:L94" si="15">SUM(I89:I93)</f>
        <v>92.247569999999996</v>
      </c>
      <c r="J94" s="10">
        <f t="shared" si="15"/>
        <v>0</v>
      </c>
      <c r="K94" s="10">
        <f t="shared" si="15"/>
        <v>0</v>
      </c>
      <c r="L94" s="10">
        <f t="shared" si="15"/>
        <v>0</v>
      </c>
      <c r="M94" s="11"/>
      <c r="N94" s="11"/>
      <c r="O94" s="11"/>
      <c r="P94" s="11"/>
    </row>
    <row r="95" spans="1:16" x14ac:dyDescent="0.2">
      <c r="L95" s="7"/>
    </row>
    <row r="96" spans="1:16" x14ac:dyDescent="0.2">
      <c r="A96" s="5">
        <v>31737000000</v>
      </c>
      <c r="B96" s="5">
        <v>3</v>
      </c>
      <c r="C96" s="5"/>
      <c r="D96" s="5">
        <v>4116</v>
      </c>
      <c r="E96" s="5"/>
      <c r="F96" s="5"/>
      <c r="G96" s="5">
        <v>34054</v>
      </c>
      <c r="H96" s="6">
        <v>420</v>
      </c>
      <c r="I96" s="6"/>
      <c r="J96" s="6"/>
      <c r="K96" s="7"/>
      <c r="L96" s="7"/>
      <c r="M96" s="8" t="s">
        <v>61</v>
      </c>
      <c r="N96" s="8" t="s">
        <v>38</v>
      </c>
      <c r="O96" s="8"/>
      <c r="P96" s="8" t="s">
        <v>62</v>
      </c>
    </row>
    <row r="97" spans="1:16" x14ac:dyDescent="0.2">
      <c r="L97" s="7"/>
    </row>
    <row r="98" spans="1:16" x14ac:dyDescent="0.2">
      <c r="A98" s="11" t="s">
        <v>61</v>
      </c>
      <c r="B98" s="9"/>
      <c r="C98" s="9"/>
      <c r="D98" s="9"/>
      <c r="E98" s="9"/>
      <c r="F98" s="9"/>
      <c r="G98" s="9"/>
      <c r="H98" s="10">
        <f>SUM(H95:H97)</f>
        <v>420</v>
      </c>
      <c r="I98" s="10">
        <f t="shared" ref="I98:L98" si="16">SUM(I95:I97)</f>
        <v>0</v>
      </c>
      <c r="J98" s="10">
        <f t="shared" si="16"/>
        <v>0</v>
      </c>
      <c r="K98" s="10">
        <f t="shared" si="16"/>
        <v>0</v>
      </c>
      <c r="L98" s="10">
        <f t="shared" si="16"/>
        <v>0</v>
      </c>
      <c r="M98" s="11"/>
      <c r="N98" s="11"/>
      <c r="O98" s="11"/>
      <c r="P98" s="11"/>
    </row>
    <row r="99" spans="1:16" x14ac:dyDescent="0.2">
      <c r="L99" s="7"/>
    </row>
    <row r="100" spans="1:16" x14ac:dyDescent="0.2">
      <c r="A100" s="5">
        <v>31747000000</v>
      </c>
      <c r="B100" s="5">
        <v>3</v>
      </c>
      <c r="C100" s="5"/>
      <c r="D100" s="5">
        <v>4116</v>
      </c>
      <c r="E100" s="5">
        <v>104</v>
      </c>
      <c r="F100" s="5">
        <v>1</v>
      </c>
      <c r="G100" s="5">
        <v>13013</v>
      </c>
      <c r="H100" s="6">
        <v>205.15534</v>
      </c>
      <c r="I100" s="6">
        <v>304.53161999999998</v>
      </c>
      <c r="J100" s="6"/>
      <c r="K100" s="7"/>
      <c r="L100" s="7"/>
      <c r="M100" s="8" t="s">
        <v>63</v>
      </c>
      <c r="N100" s="8" t="s">
        <v>38</v>
      </c>
      <c r="O100" s="8"/>
      <c r="P100" s="8" t="s">
        <v>64</v>
      </c>
    </row>
    <row r="101" spans="1:16" x14ac:dyDescent="0.2">
      <c r="A101" s="5">
        <v>31747000000</v>
      </c>
      <c r="B101" s="5">
        <v>3</v>
      </c>
      <c r="C101" s="5"/>
      <c r="D101" s="5">
        <v>4116</v>
      </c>
      <c r="E101" s="5">
        <v>104</v>
      </c>
      <c r="F101" s="5">
        <v>5</v>
      </c>
      <c r="G101" s="5">
        <v>13013</v>
      </c>
      <c r="H101" s="6">
        <v>1743.82041</v>
      </c>
      <c r="I101" s="6">
        <v>2588.5187799999999</v>
      </c>
      <c r="J101" s="6"/>
      <c r="K101" s="7"/>
      <c r="L101" s="7"/>
      <c r="M101" s="8" t="s">
        <v>63</v>
      </c>
      <c r="N101" s="8" t="s">
        <v>38</v>
      </c>
      <c r="O101" s="8"/>
      <c r="P101" s="8" t="s">
        <v>64</v>
      </c>
    </row>
    <row r="102" spans="1:16" x14ac:dyDescent="0.2">
      <c r="A102" s="5">
        <v>31747000000</v>
      </c>
      <c r="B102" s="5">
        <v>3</v>
      </c>
      <c r="C102" s="5">
        <v>6171</v>
      </c>
      <c r="D102" s="5">
        <v>2324</v>
      </c>
      <c r="E102" s="5"/>
      <c r="F102" s="5"/>
      <c r="G102" s="5"/>
      <c r="H102" s="6">
        <v>9.4079999999999995</v>
      </c>
      <c r="I102" s="6"/>
      <c r="J102" s="6"/>
      <c r="K102" s="7"/>
      <c r="L102" s="7"/>
      <c r="M102" s="8" t="s">
        <v>63</v>
      </c>
      <c r="N102" s="8" t="s">
        <v>19</v>
      </c>
      <c r="O102" s="8" t="s">
        <v>65</v>
      </c>
      <c r="P102" s="8"/>
    </row>
    <row r="103" spans="1:16" x14ac:dyDescent="0.2">
      <c r="L103" s="7"/>
    </row>
    <row r="104" spans="1:16" x14ac:dyDescent="0.2">
      <c r="A104" s="11" t="s">
        <v>63</v>
      </c>
      <c r="B104" s="9"/>
      <c r="C104" s="9"/>
      <c r="D104" s="9"/>
      <c r="E104" s="9"/>
      <c r="F104" s="9"/>
      <c r="G104" s="9"/>
      <c r="H104" s="10">
        <f>SUM(H99:H103)</f>
        <v>1958.38375</v>
      </c>
      <c r="I104" s="10">
        <f t="shared" ref="I104:L104" si="17">SUM(I99:I103)</f>
        <v>2893.0504000000001</v>
      </c>
      <c r="J104" s="10">
        <f t="shared" si="17"/>
        <v>0</v>
      </c>
      <c r="K104" s="10">
        <f t="shared" si="17"/>
        <v>0</v>
      </c>
      <c r="L104" s="10">
        <f t="shared" si="17"/>
        <v>0</v>
      </c>
      <c r="M104" s="11"/>
      <c r="N104" s="11"/>
      <c r="O104" s="11"/>
      <c r="P104" s="11"/>
    </row>
    <row r="105" spans="1:16" x14ac:dyDescent="0.2">
      <c r="L105" s="7"/>
    </row>
    <row r="106" spans="1:16" x14ac:dyDescent="0.2">
      <c r="A106" s="5">
        <v>31751000000</v>
      </c>
      <c r="B106" s="5">
        <v>3</v>
      </c>
      <c r="C106" s="5"/>
      <c r="D106" s="5">
        <v>4216</v>
      </c>
      <c r="E106" s="5">
        <v>107</v>
      </c>
      <c r="F106" s="5">
        <v>1</v>
      </c>
      <c r="G106" s="5">
        <v>17968</v>
      </c>
      <c r="H106" s="6">
        <v>311.86563000000001</v>
      </c>
      <c r="I106" s="6"/>
      <c r="J106" s="6"/>
      <c r="K106" s="7"/>
      <c r="L106" s="7"/>
      <c r="M106" s="8" t="s">
        <v>66</v>
      </c>
      <c r="N106" s="8" t="s">
        <v>34</v>
      </c>
      <c r="O106" s="8"/>
      <c r="P106" s="8" t="s">
        <v>45</v>
      </c>
    </row>
    <row r="107" spans="1:16" x14ac:dyDescent="0.2">
      <c r="A107" s="5">
        <v>31751000000</v>
      </c>
      <c r="B107" s="5">
        <v>3</v>
      </c>
      <c r="C107" s="5"/>
      <c r="D107" s="5">
        <v>4216</v>
      </c>
      <c r="E107" s="5">
        <v>107</v>
      </c>
      <c r="F107" s="5">
        <v>5</v>
      </c>
      <c r="G107" s="5">
        <v>17969</v>
      </c>
      <c r="H107" s="6">
        <v>5301.7158099999997</v>
      </c>
      <c r="I107" s="6"/>
      <c r="J107" s="6"/>
      <c r="K107" s="7"/>
      <c r="L107" s="7"/>
      <c r="M107" s="8" t="s">
        <v>66</v>
      </c>
      <c r="N107" s="8" t="s">
        <v>34</v>
      </c>
      <c r="O107" s="8"/>
      <c r="P107" s="8" t="s">
        <v>46</v>
      </c>
    </row>
    <row r="108" spans="1:16" x14ac:dyDescent="0.2">
      <c r="L108" s="7"/>
    </row>
    <row r="109" spans="1:16" x14ac:dyDescent="0.2">
      <c r="A109" s="11" t="s">
        <v>66</v>
      </c>
      <c r="B109" s="9"/>
      <c r="C109" s="9"/>
      <c r="D109" s="9"/>
      <c r="E109" s="9"/>
      <c r="F109" s="9"/>
      <c r="G109" s="9"/>
      <c r="H109" s="10">
        <f>SUM(H105:H108)</f>
        <v>5613.5814399999999</v>
      </c>
      <c r="I109" s="10">
        <f t="shared" ref="I109:L109" si="18">SUM(I105:I108)</f>
        <v>0</v>
      </c>
      <c r="J109" s="10">
        <f t="shared" si="18"/>
        <v>0</v>
      </c>
      <c r="K109" s="10">
        <f t="shared" si="18"/>
        <v>0</v>
      </c>
      <c r="L109" s="10">
        <f t="shared" si="18"/>
        <v>0</v>
      </c>
      <c r="M109" s="11"/>
      <c r="N109" s="11"/>
      <c r="O109" s="11"/>
      <c r="P109" s="11"/>
    </row>
    <row r="110" spans="1:16" x14ac:dyDescent="0.2">
      <c r="L110" s="7"/>
    </row>
    <row r="111" spans="1:16" x14ac:dyDescent="0.2">
      <c r="A111" s="5">
        <v>31810000000</v>
      </c>
      <c r="B111" s="5">
        <v>3</v>
      </c>
      <c r="C111" s="5"/>
      <c r="D111" s="5">
        <v>4213</v>
      </c>
      <c r="E111" s="5"/>
      <c r="F111" s="5"/>
      <c r="G111" s="5">
        <v>91628</v>
      </c>
      <c r="H111" s="6"/>
      <c r="I111" s="6">
        <v>1071.05151</v>
      </c>
      <c r="J111" s="6"/>
      <c r="K111" s="7"/>
      <c r="L111" s="7"/>
      <c r="M111" s="8" t="s">
        <v>67</v>
      </c>
      <c r="N111" s="8" t="s">
        <v>68</v>
      </c>
      <c r="O111" s="8"/>
      <c r="P111" s="8" t="s">
        <v>69</v>
      </c>
    </row>
    <row r="112" spans="1:16" x14ac:dyDescent="0.2">
      <c r="L112" s="7"/>
    </row>
    <row r="113" spans="1:16" x14ac:dyDescent="0.2">
      <c r="A113" s="11" t="s">
        <v>67</v>
      </c>
      <c r="B113" s="9"/>
      <c r="C113" s="9"/>
      <c r="D113" s="9"/>
      <c r="E113" s="9"/>
      <c r="F113" s="9"/>
      <c r="G113" s="9"/>
      <c r="H113" s="10">
        <f>SUM(H110:H112)</f>
        <v>0</v>
      </c>
      <c r="I113" s="10">
        <f t="shared" ref="I113:L113" si="19">SUM(I110:I112)</f>
        <v>1071.05151</v>
      </c>
      <c r="J113" s="10">
        <f t="shared" si="19"/>
        <v>0</v>
      </c>
      <c r="K113" s="10">
        <f t="shared" si="19"/>
        <v>0</v>
      </c>
      <c r="L113" s="10">
        <f t="shared" si="19"/>
        <v>0</v>
      </c>
      <c r="M113" s="11"/>
      <c r="N113" s="11"/>
      <c r="O113" s="11"/>
      <c r="P113" s="11"/>
    </row>
    <row r="114" spans="1:16" x14ac:dyDescent="0.2">
      <c r="L114" s="7"/>
    </row>
    <row r="115" spans="1:16" x14ac:dyDescent="0.2">
      <c r="A115" s="5">
        <v>31827000000</v>
      </c>
      <c r="B115" s="5">
        <v>3</v>
      </c>
      <c r="C115" s="5">
        <v>3412</v>
      </c>
      <c r="D115" s="5">
        <v>2212</v>
      </c>
      <c r="E115" s="5"/>
      <c r="F115" s="5"/>
      <c r="G115" s="5"/>
      <c r="H115" s="6"/>
      <c r="I115" s="6">
        <v>1728.9795200000001</v>
      </c>
      <c r="J115" s="6"/>
      <c r="K115" s="7"/>
      <c r="L115" s="7"/>
      <c r="M115" s="8" t="s">
        <v>70</v>
      </c>
      <c r="N115" s="8" t="s">
        <v>31</v>
      </c>
      <c r="O115" s="8" t="s">
        <v>29</v>
      </c>
      <c r="P115" s="8"/>
    </row>
    <row r="116" spans="1:16" x14ac:dyDescent="0.2">
      <c r="L116" s="7"/>
    </row>
    <row r="117" spans="1:16" x14ac:dyDescent="0.2">
      <c r="A117" s="11" t="s">
        <v>70</v>
      </c>
      <c r="B117" s="9"/>
      <c r="C117" s="9"/>
      <c r="D117" s="9"/>
      <c r="E117" s="9"/>
      <c r="F117" s="9"/>
      <c r="G117" s="9"/>
      <c r="H117" s="10">
        <f>SUM(H114:H116)</f>
        <v>0</v>
      </c>
      <c r="I117" s="10">
        <f t="shared" ref="I117:L117" si="20">SUM(I114:I116)</f>
        <v>1728.9795200000001</v>
      </c>
      <c r="J117" s="10">
        <f t="shared" si="20"/>
        <v>0</v>
      </c>
      <c r="K117" s="10">
        <f t="shared" si="20"/>
        <v>0</v>
      </c>
      <c r="L117" s="10">
        <f t="shared" si="20"/>
        <v>0</v>
      </c>
      <c r="M117" s="11"/>
      <c r="N117" s="11"/>
      <c r="O117" s="11"/>
      <c r="P117" s="11"/>
    </row>
    <row r="118" spans="1:16" x14ac:dyDescent="0.2">
      <c r="L118" s="7"/>
    </row>
    <row r="119" spans="1:16" x14ac:dyDescent="0.2">
      <c r="A119" s="5">
        <v>31835000000</v>
      </c>
      <c r="B119" s="5">
        <v>3</v>
      </c>
      <c r="C119" s="5"/>
      <c r="D119" s="5">
        <v>4116</v>
      </c>
      <c r="E119" s="5"/>
      <c r="F119" s="5"/>
      <c r="G119" s="5">
        <v>34054</v>
      </c>
      <c r="H119" s="6"/>
      <c r="I119" s="6">
        <v>342</v>
      </c>
      <c r="J119" s="6"/>
      <c r="K119" s="7"/>
      <c r="L119" s="7"/>
      <c r="M119" s="8" t="s">
        <v>71</v>
      </c>
      <c r="N119" s="8" t="s">
        <v>38</v>
      </c>
      <c r="O119" s="8"/>
      <c r="P119" s="8" t="s">
        <v>62</v>
      </c>
    </row>
    <row r="120" spans="1:16" x14ac:dyDescent="0.2">
      <c r="L120" s="7"/>
    </row>
    <row r="121" spans="1:16" x14ac:dyDescent="0.2">
      <c r="L121" s="7"/>
    </row>
    <row r="122" spans="1:16" x14ac:dyDescent="0.2">
      <c r="A122" s="11" t="s">
        <v>71</v>
      </c>
      <c r="B122" s="9"/>
      <c r="C122" s="9"/>
      <c r="D122" s="9"/>
      <c r="E122" s="9"/>
      <c r="F122" s="9"/>
      <c r="G122" s="9"/>
      <c r="H122" s="10">
        <f>SUM(H118:H121)</f>
        <v>0</v>
      </c>
      <c r="I122" s="10">
        <f t="shared" ref="I122:L122" si="21">SUM(I118:I121)</f>
        <v>342</v>
      </c>
      <c r="J122" s="10">
        <f t="shared" si="21"/>
        <v>0</v>
      </c>
      <c r="K122" s="10">
        <f t="shared" si="21"/>
        <v>0</v>
      </c>
      <c r="L122" s="10">
        <f t="shared" si="21"/>
        <v>0</v>
      </c>
      <c r="M122" s="11"/>
      <c r="N122" s="11"/>
      <c r="O122" s="11"/>
      <c r="P122" s="11"/>
    </row>
    <row r="123" spans="1:16" x14ac:dyDescent="0.2">
      <c r="L123" s="7"/>
    </row>
    <row r="124" spans="1:16" x14ac:dyDescent="0.2">
      <c r="A124" s="5">
        <v>31837000000</v>
      </c>
      <c r="B124" s="5">
        <v>3</v>
      </c>
      <c r="C124" s="5"/>
      <c r="D124" s="5">
        <v>4116</v>
      </c>
      <c r="E124" s="5"/>
      <c r="F124" s="5"/>
      <c r="G124" s="5">
        <v>17035</v>
      </c>
      <c r="H124" s="6"/>
      <c r="I124" s="6">
        <v>1517.6120000000001</v>
      </c>
      <c r="J124" s="6"/>
      <c r="K124" s="7"/>
      <c r="L124" s="7"/>
      <c r="M124" s="8" t="s">
        <v>72</v>
      </c>
      <c r="N124" s="8" t="s">
        <v>38</v>
      </c>
      <c r="O124" s="8"/>
      <c r="P124" s="8" t="s">
        <v>57</v>
      </c>
    </row>
    <row r="125" spans="1:16" x14ac:dyDescent="0.2">
      <c r="L125" s="7"/>
    </row>
    <row r="126" spans="1:16" x14ac:dyDescent="0.2">
      <c r="A126" s="11" t="s">
        <v>72</v>
      </c>
      <c r="B126" s="9"/>
      <c r="C126" s="9"/>
      <c r="D126" s="9"/>
      <c r="E126" s="9"/>
      <c r="F126" s="9"/>
      <c r="G126" s="9"/>
      <c r="H126" s="10">
        <f>SUM(H123:H125)</f>
        <v>0</v>
      </c>
      <c r="I126" s="10">
        <f t="shared" ref="I126:L126" si="22">SUM(I123:I125)</f>
        <v>1517.6120000000001</v>
      </c>
      <c r="J126" s="10">
        <f t="shared" si="22"/>
        <v>0</v>
      </c>
      <c r="K126" s="10">
        <f t="shared" si="22"/>
        <v>0</v>
      </c>
      <c r="L126" s="10">
        <f t="shared" si="22"/>
        <v>0</v>
      </c>
      <c r="M126" s="11"/>
      <c r="N126" s="11"/>
      <c r="O126" s="11"/>
      <c r="P126" s="11"/>
    </row>
    <row r="127" spans="1:16" x14ac:dyDescent="0.2">
      <c r="L127" s="7"/>
    </row>
    <row r="128" spans="1:16" x14ac:dyDescent="0.2">
      <c r="A128" s="5">
        <v>31838000000</v>
      </c>
      <c r="B128" s="5">
        <v>3</v>
      </c>
      <c r="C128" s="5"/>
      <c r="D128" s="5">
        <v>4116</v>
      </c>
      <c r="E128" s="5">
        <v>104</v>
      </c>
      <c r="F128" s="5">
        <v>1</v>
      </c>
      <c r="G128" s="5">
        <v>13013</v>
      </c>
      <c r="H128" s="6">
        <v>64.122029999999995</v>
      </c>
      <c r="I128" s="6">
        <v>12.4368</v>
      </c>
      <c r="J128" s="6"/>
      <c r="K128" s="7"/>
      <c r="L128" s="7"/>
      <c r="M128" s="8" t="s">
        <v>73</v>
      </c>
      <c r="N128" s="8" t="s">
        <v>38</v>
      </c>
      <c r="O128" s="8"/>
      <c r="P128" s="8" t="s">
        <v>64</v>
      </c>
    </row>
    <row r="129" spans="1:16" x14ac:dyDescent="0.2">
      <c r="A129" s="5">
        <v>31838000000</v>
      </c>
      <c r="B129" s="5">
        <v>3</v>
      </c>
      <c r="C129" s="5"/>
      <c r="D129" s="5">
        <v>4116</v>
      </c>
      <c r="E129" s="5">
        <v>104</v>
      </c>
      <c r="F129" s="5">
        <v>5</v>
      </c>
      <c r="G129" s="5">
        <v>13013</v>
      </c>
      <c r="H129" s="6">
        <v>545.03724999999997</v>
      </c>
      <c r="I129" s="6">
        <v>105.71283</v>
      </c>
      <c r="J129" s="6"/>
      <c r="K129" s="7"/>
      <c r="L129" s="7"/>
      <c r="M129" s="8" t="s">
        <v>73</v>
      </c>
      <c r="N129" s="8" t="s">
        <v>38</v>
      </c>
      <c r="O129" s="8"/>
      <c r="P129" s="8" t="s">
        <v>64</v>
      </c>
    </row>
    <row r="130" spans="1:16" x14ac:dyDescent="0.2">
      <c r="L130" s="7"/>
    </row>
    <row r="131" spans="1:16" x14ac:dyDescent="0.2">
      <c r="A131" s="11" t="s">
        <v>73</v>
      </c>
      <c r="B131" s="9"/>
      <c r="C131" s="9"/>
      <c r="D131" s="9"/>
      <c r="E131" s="9"/>
      <c r="F131" s="9"/>
      <c r="G131" s="9"/>
      <c r="H131" s="10">
        <f>SUM(H127:H130)</f>
        <v>609.15927999999997</v>
      </c>
      <c r="I131" s="10">
        <f t="shared" ref="I131:L131" si="23">SUM(I127:I130)</f>
        <v>118.14963</v>
      </c>
      <c r="J131" s="10">
        <f t="shared" si="23"/>
        <v>0</v>
      </c>
      <c r="K131" s="10">
        <f t="shared" si="23"/>
        <v>0</v>
      </c>
      <c r="L131" s="10">
        <f t="shared" si="23"/>
        <v>0</v>
      </c>
      <c r="M131" s="11"/>
      <c r="N131" s="11"/>
      <c r="O131" s="11"/>
      <c r="P131" s="11"/>
    </row>
    <row r="132" spans="1:16" x14ac:dyDescent="0.2">
      <c r="L132" s="7"/>
    </row>
    <row r="133" spans="1:16" x14ac:dyDescent="0.2">
      <c r="A133" s="5">
        <v>31839000000</v>
      </c>
      <c r="B133" s="5">
        <v>3</v>
      </c>
      <c r="C133" s="5"/>
      <c r="D133" s="5">
        <v>4116</v>
      </c>
      <c r="E133" s="5">
        <v>104</v>
      </c>
      <c r="F133" s="5">
        <v>1</v>
      </c>
      <c r="G133" s="5">
        <v>13013</v>
      </c>
      <c r="H133" s="6">
        <v>229.23179999999999</v>
      </c>
      <c r="I133" s="6">
        <v>16.516500000000001</v>
      </c>
      <c r="J133" s="6"/>
      <c r="K133" s="7"/>
      <c r="L133" s="7"/>
      <c r="M133" s="8" t="s">
        <v>74</v>
      </c>
      <c r="N133" s="8" t="s">
        <v>38</v>
      </c>
      <c r="O133" s="8"/>
      <c r="P133" s="8" t="s">
        <v>64</v>
      </c>
    </row>
    <row r="134" spans="1:16" x14ac:dyDescent="0.2">
      <c r="A134" s="5">
        <v>31839000000</v>
      </c>
      <c r="B134" s="5">
        <v>3</v>
      </c>
      <c r="C134" s="5"/>
      <c r="D134" s="5">
        <v>4116</v>
      </c>
      <c r="E134" s="5">
        <v>104</v>
      </c>
      <c r="F134" s="5">
        <v>5</v>
      </c>
      <c r="G134" s="5">
        <v>13013</v>
      </c>
      <c r="H134" s="6">
        <v>1948.47029</v>
      </c>
      <c r="I134" s="6">
        <v>140.39025000000001</v>
      </c>
      <c r="J134" s="6"/>
      <c r="K134" s="7"/>
      <c r="L134" s="7"/>
      <c r="M134" s="8" t="s">
        <v>74</v>
      </c>
      <c r="N134" s="8" t="s">
        <v>38</v>
      </c>
      <c r="O134" s="8"/>
      <c r="P134" s="8" t="s">
        <v>64</v>
      </c>
    </row>
    <row r="135" spans="1:16" x14ac:dyDescent="0.2">
      <c r="A135" s="5">
        <v>31839000000</v>
      </c>
      <c r="B135" s="5">
        <v>3</v>
      </c>
      <c r="C135" s="5">
        <v>6171</v>
      </c>
      <c r="D135" s="5">
        <v>2212</v>
      </c>
      <c r="E135" s="5"/>
      <c r="F135" s="5"/>
      <c r="G135" s="5"/>
      <c r="H135" s="6"/>
      <c r="I135" s="6">
        <v>653.88400000000001</v>
      </c>
      <c r="J135" s="6"/>
      <c r="K135" s="7"/>
      <c r="L135" s="7"/>
      <c r="M135" s="8" t="s">
        <v>74</v>
      </c>
      <c r="N135" s="8" t="s">
        <v>31</v>
      </c>
      <c r="O135" s="8" t="s">
        <v>65</v>
      </c>
      <c r="P135" s="8"/>
    </row>
    <row r="136" spans="1:16" x14ac:dyDescent="0.2">
      <c r="L136" s="7"/>
    </row>
    <row r="137" spans="1:16" x14ac:dyDescent="0.2">
      <c r="A137" s="11" t="s">
        <v>74</v>
      </c>
      <c r="B137" s="9"/>
      <c r="C137" s="9"/>
      <c r="D137" s="9"/>
      <c r="E137" s="9"/>
      <c r="F137" s="9"/>
      <c r="G137" s="9"/>
      <c r="H137" s="10">
        <f>SUM(H132:H136)</f>
        <v>2177.7020899999998</v>
      </c>
      <c r="I137" s="10">
        <f t="shared" ref="I137:L137" si="24">SUM(I132:I136)</f>
        <v>810.79075</v>
      </c>
      <c r="J137" s="10">
        <f t="shared" si="24"/>
        <v>0</v>
      </c>
      <c r="K137" s="10">
        <f t="shared" si="24"/>
        <v>0</v>
      </c>
      <c r="L137" s="10">
        <f t="shared" si="24"/>
        <v>0</v>
      </c>
      <c r="M137" s="11"/>
      <c r="N137" s="11"/>
      <c r="O137" s="11"/>
      <c r="P137" s="11"/>
    </row>
    <row r="138" spans="1:16" x14ac:dyDescent="0.2">
      <c r="L138" s="7"/>
    </row>
    <row r="139" spans="1:16" x14ac:dyDescent="0.2">
      <c r="A139" s="5">
        <v>31840000000</v>
      </c>
      <c r="B139" s="5">
        <v>3</v>
      </c>
      <c r="C139" s="5"/>
      <c r="D139" s="5">
        <v>4116</v>
      </c>
      <c r="E139" s="5">
        <v>107</v>
      </c>
      <c r="F139" s="5">
        <v>1</v>
      </c>
      <c r="G139" s="5">
        <v>17015</v>
      </c>
      <c r="H139" s="6"/>
      <c r="I139" s="6"/>
      <c r="J139" s="6">
        <v>27.7332</v>
      </c>
      <c r="K139" s="7">
        <v>27.8</v>
      </c>
      <c r="L139" s="7"/>
      <c r="M139" s="8" t="s">
        <v>75</v>
      </c>
      <c r="N139" s="8" t="s">
        <v>38</v>
      </c>
      <c r="O139" s="8"/>
      <c r="P139" s="8" t="s">
        <v>43</v>
      </c>
    </row>
    <row r="140" spans="1:16" x14ac:dyDescent="0.2">
      <c r="A140" s="5">
        <v>31840000000</v>
      </c>
      <c r="B140" s="5">
        <v>3</v>
      </c>
      <c r="C140" s="5"/>
      <c r="D140" s="5">
        <v>4116</v>
      </c>
      <c r="E140" s="5">
        <v>107</v>
      </c>
      <c r="F140" s="5">
        <v>5</v>
      </c>
      <c r="G140" s="5">
        <v>17016</v>
      </c>
      <c r="H140" s="6"/>
      <c r="I140" s="6"/>
      <c r="J140" s="6">
        <v>471.46440000000001</v>
      </c>
      <c r="K140" s="7">
        <v>471.5</v>
      </c>
      <c r="L140" s="7"/>
      <c r="M140" s="8" t="s">
        <v>75</v>
      </c>
      <c r="N140" s="8" t="s">
        <v>38</v>
      </c>
      <c r="O140" s="8"/>
      <c r="P140" s="8" t="s">
        <v>44</v>
      </c>
    </row>
    <row r="141" spans="1:16" x14ac:dyDescent="0.2">
      <c r="A141" s="5">
        <v>31840000000</v>
      </c>
      <c r="B141" s="5">
        <v>3</v>
      </c>
      <c r="C141" s="5"/>
      <c r="D141" s="5">
        <v>4216</v>
      </c>
      <c r="E141" s="5">
        <v>107</v>
      </c>
      <c r="F141" s="5">
        <v>1</v>
      </c>
      <c r="G141" s="5">
        <v>17968</v>
      </c>
      <c r="H141" s="6">
        <v>27.1645</v>
      </c>
      <c r="I141" s="6"/>
      <c r="J141" s="6">
        <v>666.99342999999999</v>
      </c>
      <c r="K141" s="7">
        <v>667</v>
      </c>
      <c r="L141" s="7"/>
      <c r="M141" s="8" t="s">
        <v>75</v>
      </c>
      <c r="N141" s="8" t="s">
        <v>34</v>
      </c>
      <c r="O141" s="8"/>
      <c r="P141" s="8" t="s">
        <v>45</v>
      </c>
    </row>
    <row r="142" spans="1:16" x14ac:dyDescent="0.2">
      <c r="A142" s="5">
        <v>31840000000</v>
      </c>
      <c r="B142" s="5">
        <v>3</v>
      </c>
      <c r="C142" s="5"/>
      <c r="D142" s="5">
        <v>4216</v>
      </c>
      <c r="E142" s="5">
        <v>107</v>
      </c>
      <c r="F142" s="5">
        <v>5</v>
      </c>
      <c r="G142" s="5">
        <v>17969</v>
      </c>
      <c r="H142" s="6">
        <v>461.79649999999998</v>
      </c>
      <c r="I142" s="6"/>
      <c r="J142" s="6">
        <v>11338.888279999999</v>
      </c>
      <c r="K142" s="7">
        <v>11338.9</v>
      </c>
      <c r="L142" s="7"/>
      <c r="M142" s="8" t="s">
        <v>75</v>
      </c>
      <c r="N142" s="8" t="s">
        <v>34</v>
      </c>
      <c r="O142" s="8"/>
      <c r="P142" s="8" t="s">
        <v>46</v>
      </c>
    </row>
    <row r="143" spans="1:16" x14ac:dyDescent="0.2">
      <c r="L143" s="7"/>
    </row>
    <row r="144" spans="1:16" x14ac:dyDescent="0.2">
      <c r="A144" s="11" t="s">
        <v>75</v>
      </c>
      <c r="B144" s="9"/>
      <c r="C144" s="9"/>
      <c r="D144" s="9"/>
      <c r="E144" s="9"/>
      <c r="F144" s="9"/>
      <c r="G144" s="9"/>
      <c r="H144" s="10">
        <f>SUM(H138:H143)</f>
        <v>488.96099999999996</v>
      </c>
      <c r="I144" s="10">
        <f t="shared" ref="I144:L144" si="25">SUM(I138:I143)</f>
        <v>0</v>
      </c>
      <c r="J144" s="10">
        <f t="shared" si="25"/>
        <v>12505.079309999999</v>
      </c>
      <c r="K144" s="10">
        <f t="shared" si="25"/>
        <v>12505.199999999999</v>
      </c>
      <c r="L144" s="10">
        <f t="shared" si="25"/>
        <v>0</v>
      </c>
      <c r="M144" s="11"/>
      <c r="N144" s="11"/>
      <c r="O144" s="11"/>
      <c r="P144" s="11"/>
    </row>
    <row r="145" spans="1:16" x14ac:dyDescent="0.2">
      <c r="L145" s="7"/>
    </row>
    <row r="146" spans="1:16" x14ac:dyDescent="0.2">
      <c r="A146" s="5">
        <v>31841000000</v>
      </c>
      <c r="B146" s="5">
        <v>3</v>
      </c>
      <c r="C146" s="5"/>
      <c r="D146" s="5">
        <v>4116</v>
      </c>
      <c r="E146" s="5">
        <v>107</v>
      </c>
      <c r="F146" s="5">
        <v>1</v>
      </c>
      <c r="G146" s="5">
        <v>17015</v>
      </c>
      <c r="H146" s="6"/>
      <c r="I146" s="6">
        <v>14.973750000000001</v>
      </c>
      <c r="J146" s="6"/>
      <c r="K146" s="7"/>
      <c r="L146" s="7"/>
      <c r="M146" s="8" t="s">
        <v>76</v>
      </c>
      <c r="N146" s="8" t="s">
        <v>38</v>
      </c>
      <c r="O146" s="8"/>
      <c r="P146" s="8" t="s">
        <v>43</v>
      </c>
    </row>
    <row r="147" spans="1:16" x14ac:dyDescent="0.2">
      <c r="A147" s="5">
        <v>31841000000</v>
      </c>
      <c r="B147" s="5">
        <v>3</v>
      </c>
      <c r="C147" s="5"/>
      <c r="D147" s="5">
        <v>4116</v>
      </c>
      <c r="E147" s="5">
        <v>107</v>
      </c>
      <c r="F147" s="5">
        <v>5</v>
      </c>
      <c r="G147" s="5">
        <v>17016</v>
      </c>
      <c r="H147" s="6"/>
      <c r="I147" s="6">
        <v>254.55375000000001</v>
      </c>
      <c r="J147" s="6"/>
      <c r="K147" s="7"/>
      <c r="L147" s="7"/>
      <c r="M147" s="8" t="s">
        <v>76</v>
      </c>
      <c r="N147" s="8" t="s">
        <v>38</v>
      </c>
      <c r="O147" s="8"/>
      <c r="P147" s="8" t="s">
        <v>44</v>
      </c>
    </row>
    <row r="148" spans="1:16" x14ac:dyDescent="0.2">
      <c r="A148" s="5">
        <v>31841000000</v>
      </c>
      <c r="B148" s="5">
        <v>3</v>
      </c>
      <c r="C148" s="5"/>
      <c r="D148" s="5">
        <v>4216</v>
      </c>
      <c r="E148" s="5">
        <v>107</v>
      </c>
      <c r="F148" s="5">
        <v>1</v>
      </c>
      <c r="G148" s="5">
        <v>17968</v>
      </c>
      <c r="H148" s="6"/>
      <c r="I148" s="6">
        <v>80.954350000000005</v>
      </c>
      <c r="J148" s="6"/>
      <c r="K148" s="7"/>
      <c r="L148" s="7"/>
      <c r="M148" s="8" t="s">
        <v>76</v>
      </c>
      <c r="N148" s="8" t="s">
        <v>34</v>
      </c>
      <c r="O148" s="8"/>
      <c r="P148" s="8" t="s">
        <v>45</v>
      </c>
    </row>
    <row r="149" spans="1:16" x14ac:dyDescent="0.2">
      <c r="A149" s="5">
        <v>31841000000</v>
      </c>
      <c r="B149" s="5">
        <v>3</v>
      </c>
      <c r="C149" s="5"/>
      <c r="D149" s="5">
        <v>4216</v>
      </c>
      <c r="E149" s="5">
        <v>107</v>
      </c>
      <c r="F149" s="5">
        <v>5</v>
      </c>
      <c r="G149" s="5">
        <v>17969</v>
      </c>
      <c r="H149" s="6"/>
      <c r="I149" s="6">
        <v>1376.2239</v>
      </c>
      <c r="J149" s="6"/>
      <c r="K149" s="7"/>
      <c r="L149" s="7"/>
      <c r="M149" s="8" t="s">
        <v>76</v>
      </c>
      <c r="N149" s="8" t="s">
        <v>34</v>
      </c>
      <c r="O149" s="8"/>
      <c r="P149" s="8" t="s">
        <v>46</v>
      </c>
    </row>
    <row r="150" spans="1:16" x14ac:dyDescent="0.2">
      <c r="L150" s="7"/>
    </row>
    <row r="151" spans="1:16" x14ac:dyDescent="0.2">
      <c r="A151" s="11" t="s">
        <v>76</v>
      </c>
      <c r="B151" s="9"/>
      <c r="C151" s="9"/>
      <c r="D151" s="9"/>
      <c r="E151" s="9"/>
      <c r="F151" s="9"/>
      <c r="G151" s="9"/>
      <c r="H151" s="10">
        <f>SUM(H145:H150)</f>
        <v>0</v>
      </c>
      <c r="I151" s="10">
        <f t="shared" ref="I151:K151" si="26">SUM(I145:I150)</f>
        <v>1726.7057500000001</v>
      </c>
      <c r="J151" s="10">
        <f t="shared" si="26"/>
        <v>0</v>
      </c>
      <c r="K151" s="10">
        <f t="shared" si="26"/>
        <v>0</v>
      </c>
      <c r="L151" s="10">
        <f>SUM(L145:L150)</f>
        <v>0</v>
      </c>
      <c r="M151" s="11"/>
      <c r="N151" s="11"/>
      <c r="O151" s="11"/>
      <c r="P151" s="11"/>
    </row>
    <row r="152" spans="1:16" x14ac:dyDescent="0.2">
      <c r="L152" s="6"/>
    </row>
    <row r="153" spans="1:16" x14ac:dyDescent="0.2">
      <c r="A153" s="5">
        <v>31842000000</v>
      </c>
      <c r="B153" s="5">
        <v>3</v>
      </c>
      <c r="C153" s="5"/>
      <c r="D153" s="5">
        <v>4116</v>
      </c>
      <c r="E153" s="5">
        <v>107</v>
      </c>
      <c r="F153" s="5">
        <v>1</v>
      </c>
      <c r="G153" s="5">
        <v>17015</v>
      </c>
      <c r="H153" s="6"/>
      <c r="I153" s="6">
        <v>5.0253500000000004</v>
      </c>
      <c r="J153" s="6"/>
      <c r="K153" s="7"/>
      <c r="L153" s="6"/>
      <c r="M153" s="8" t="s">
        <v>77</v>
      </c>
      <c r="N153" s="8" t="s">
        <v>38</v>
      </c>
      <c r="O153" s="8"/>
      <c r="P153" s="8" t="s">
        <v>43</v>
      </c>
    </row>
    <row r="154" spans="1:16" x14ac:dyDescent="0.2">
      <c r="A154" s="5">
        <v>31842000000</v>
      </c>
      <c r="B154" s="5">
        <v>3</v>
      </c>
      <c r="C154" s="5"/>
      <c r="D154" s="5">
        <v>4116</v>
      </c>
      <c r="E154" s="5">
        <v>107</v>
      </c>
      <c r="F154" s="5">
        <v>5</v>
      </c>
      <c r="G154" s="5">
        <v>17016</v>
      </c>
      <c r="H154" s="6"/>
      <c r="I154" s="6">
        <v>85.430949999999996</v>
      </c>
      <c r="J154" s="6"/>
      <c r="K154" s="7"/>
      <c r="L154" s="6"/>
      <c r="M154" s="8" t="s">
        <v>77</v>
      </c>
      <c r="N154" s="8" t="s">
        <v>38</v>
      </c>
      <c r="O154" s="8"/>
      <c r="P154" s="8" t="s">
        <v>44</v>
      </c>
    </row>
    <row r="155" spans="1:16" x14ac:dyDescent="0.2">
      <c r="A155" s="5">
        <v>31842000000</v>
      </c>
      <c r="B155" s="5">
        <v>3</v>
      </c>
      <c r="C155" s="5"/>
      <c r="D155" s="5">
        <v>4216</v>
      </c>
      <c r="E155" s="5">
        <v>107</v>
      </c>
      <c r="F155" s="5">
        <v>1</v>
      </c>
      <c r="G155" s="5">
        <v>17968</v>
      </c>
      <c r="H155" s="6"/>
      <c r="I155" s="6">
        <v>157.57683</v>
      </c>
      <c r="J155" s="6"/>
      <c r="K155" s="7"/>
      <c r="L155" s="6"/>
      <c r="M155" s="8" t="s">
        <v>77</v>
      </c>
      <c r="N155" s="8" t="s">
        <v>34</v>
      </c>
      <c r="O155" s="8"/>
      <c r="P155" s="8" t="s">
        <v>45</v>
      </c>
    </row>
    <row r="156" spans="1:16" x14ac:dyDescent="0.2">
      <c r="A156" s="5">
        <v>31842000000</v>
      </c>
      <c r="B156" s="5">
        <v>3</v>
      </c>
      <c r="C156" s="5"/>
      <c r="D156" s="5">
        <v>4216</v>
      </c>
      <c r="E156" s="5">
        <v>107</v>
      </c>
      <c r="F156" s="5">
        <v>5</v>
      </c>
      <c r="G156" s="5">
        <v>17969</v>
      </c>
      <c r="H156" s="6"/>
      <c r="I156" s="6">
        <v>2678.8060700000001</v>
      </c>
      <c r="J156" s="6"/>
      <c r="K156" s="7"/>
      <c r="L156" s="6"/>
      <c r="M156" s="8" t="s">
        <v>77</v>
      </c>
      <c r="N156" s="8" t="s">
        <v>34</v>
      </c>
      <c r="O156" s="8"/>
      <c r="P156" s="8" t="s">
        <v>46</v>
      </c>
    </row>
    <row r="157" spans="1:16" x14ac:dyDescent="0.2">
      <c r="L157" s="6"/>
    </row>
    <row r="158" spans="1:16" x14ac:dyDescent="0.2">
      <c r="A158" s="11" t="s">
        <v>77</v>
      </c>
      <c r="B158" s="9"/>
      <c r="C158" s="9"/>
      <c r="D158" s="9"/>
      <c r="E158" s="9"/>
      <c r="F158" s="9"/>
      <c r="G158" s="9"/>
      <c r="H158" s="10">
        <f>SUM(H152:H157)</f>
        <v>0</v>
      </c>
      <c r="I158" s="10">
        <f t="shared" ref="I158:L158" si="27">SUM(I152:I157)</f>
        <v>2926.8391999999999</v>
      </c>
      <c r="J158" s="10">
        <f t="shared" si="27"/>
        <v>0</v>
      </c>
      <c r="K158" s="10">
        <f t="shared" si="27"/>
        <v>0</v>
      </c>
      <c r="L158" s="10">
        <f t="shared" si="27"/>
        <v>0</v>
      </c>
      <c r="M158" s="11"/>
      <c r="N158" s="11"/>
      <c r="O158" s="11"/>
      <c r="P158" s="11"/>
    </row>
    <row r="159" spans="1:16" x14ac:dyDescent="0.2">
      <c r="L159" s="6"/>
    </row>
    <row r="160" spans="1:16" x14ac:dyDescent="0.2">
      <c r="A160" s="5">
        <v>31844000000</v>
      </c>
      <c r="B160" s="5">
        <v>3</v>
      </c>
      <c r="C160" s="5"/>
      <c r="D160" s="5">
        <v>4216</v>
      </c>
      <c r="E160" s="5">
        <v>106</v>
      </c>
      <c r="F160" s="5">
        <v>5</v>
      </c>
      <c r="G160" s="5">
        <v>15974</v>
      </c>
      <c r="H160" s="6"/>
      <c r="I160" s="6">
        <v>13022.84397</v>
      </c>
      <c r="J160" s="6"/>
      <c r="K160" s="7"/>
      <c r="L160" s="6"/>
      <c r="M160" s="8" t="s">
        <v>78</v>
      </c>
      <c r="N160" s="8" t="s">
        <v>34</v>
      </c>
      <c r="O160" s="8"/>
      <c r="P160" s="8" t="s">
        <v>35</v>
      </c>
    </row>
    <row r="161" spans="1:16" x14ac:dyDescent="0.2">
      <c r="L161" s="6"/>
    </row>
    <row r="162" spans="1:16" x14ac:dyDescent="0.2">
      <c r="A162" s="11" t="s">
        <v>78</v>
      </c>
      <c r="B162" s="9"/>
      <c r="C162" s="9"/>
      <c r="D162" s="9"/>
      <c r="E162" s="9"/>
      <c r="F162" s="9"/>
      <c r="G162" s="9"/>
      <c r="H162" s="10">
        <f>SUM(H159:H161)</f>
        <v>0</v>
      </c>
      <c r="I162" s="10">
        <f t="shared" ref="I162:L162" si="28">SUM(I159:I161)</f>
        <v>13022.84397</v>
      </c>
      <c r="J162" s="10">
        <f t="shared" si="28"/>
        <v>0</v>
      </c>
      <c r="K162" s="10">
        <f t="shared" si="28"/>
        <v>0</v>
      </c>
      <c r="L162" s="10">
        <f t="shared" si="28"/>
        <v>0</v>
      </c>
      <c r="M162" s="11"/>
      <c r="N162" s="11"/>
      <c r="O162" s="11"/>
      <c r="P162" s="11"/>
    </row>
    <row r="163" spans="1:16" x14ac:dyDescent="0.2">
      <c r="L163" s="6"/>
    </row>
    <row r="164" spans="1:16" x14ac:dyDescent="0.2">
      <c r="A164" s="5">
        <v>31851000000</v>
      </c>
      <c r="B164" s="5">
        <v>3</v>
      </c>
      <c r="C164" s="5">
        <v>2212</v>
      </c>
      <c r="D164" s="5">
        <v>2324</v>
      </c>
      <c r="E164" s="5"/>
      <c r="F164" s="5"/>
      <c r="G164" s="5"/>
      <c r="H164" s="6"/>
      <c r="I164" s="6">
        <v>240.79</v>
      </c>
      <c r="J164" s="6"/>
      <c r="K164" s="7"/>
      <c r="L164" s="6"/>
      <c r="M164" s="8" t="s">
        <v>79</v>
      </c>
      <c r="N164" s="8" t="s">
        <v>19</v>
      </c>
      <c r="O164" s="8" t="s">
        <v>80</v>
      </c>
      <c r="P164" s="8"/>
    </row>
    <row r="165" spans="1:16" x14ac:dyDescent="0.2">
      <c r="L165" s="6"/>
    </row>
    <row r="166" spans="1:16" x14ac:dyDescent="0.2">
      <c r="A166" s="11" t="s">
        <v>79</v>
      </c>
      <c r="B166" s="9"/>
      <c r="C166" s="9"/>
      <c r="D166" s="9"/>
      <c r="E166" s="9"/>
      <c r="F166" s="9"/>
      <c r="G166" s="9"/>
      <c r="H166" s="10">
        <f>SUM(H163:H165)</f>
        <v>0</v>
      </c>
      <c r="I166" s="10">
        <f t="shared" ref="I166:L166" si="29">SUM(I163:I165)</f>
        <v>240.79</v>
      </c>
      <c r="J166" s="10">
        <f t="shared" si="29"/>
        <v>0</v>
      </c>
      <c r="K166" s="10">
        <f t="shared" si="29"/>
        <v>0</v>
      </c>
      <c r="L166" s="10">
        <f t="shared" si="29"/>
        <v>0</v>
      </c>
      <c r="M166" s="11"/>
      <c r="N166" s="11"/>
      <c r="O166" s="11"/>
      <c r="P166" s="11"/>
    </row>
    <row r="167" spans="1:16" x14ac:dyDescent="0.2">
      <c r="L167" s="6"/>
    </row>
    <row r="168" spans="1:16" x14ac:dyDescent="0.2">
      <c r="A168" s="5">
        <v>31915000000</v>
      </c>
      <c r="B168" s="5">
        <v>3</v>
      </c>
      <c r="C168" s="5"/>
      <c r="D168" s="5">
        <v>4113</v>
      </c>
      <c r="E168" s="5"/>
      <c r="F168" s="5"/>
      <c r="G168" s="5">
        <v>91252</v>
      </c>
      <c r="H168" s="6"/>
      <c r="I168" s="6">
        <v>6985.4753899999996</v>
      </c>
      <c r="J168" s="6"/>
      <c r="K168" s="7"/>
      <c r="L168" s="6"/>
      <c r="M168" s="8" t="s">
        <v>81</v>
      </c>
      <c r="N168" s="8" t="s">
        <v>82</v>
      </c>
      <c r="O168" s="8"/>
      <c r="P168" s="8" t="s">
        <v>83</v>
      </c>
    </row>
    <row r="169" spans="1:16" x14ac:dyDescent="0.2">
      <c r="L169" s="6"/>
    </row>
    <row r="170" spans="1:16" x14ac:dyDescent="0.2">
      <c r="A170" s="11" t="s">
        <v>81</v>
      </c>
      <c r="B170" s="9"/>
      <c r="C170" s="9"/>
      <c r="D170" s="9"/>
      <c r="E170" s="9"/>
      <c r="F170" s="9"/>
      <c r="G170" s="9"/>
      <c r="H170" s="10">
        <f>SUM(H167:H169)</f>
        <v>0</v>
      </c>
      <c r="I170" s="10">
        <f t="shared" ref="I170:L170" si="30">SUM(I167:I169)</f>
        <v>6985.4753899999996</v>
      </c>
      <c r="J170" s="10">
        <f t="shared" si="30"/>
        <v>0</v>
      </c>
      <c r="K170" s="10">
        <f t="shared" si="30"/>
        <v>0</v>
      </c>
      <c r="L170" s="10">
        <f t="shared" si="30"/>
        <v>0</v>
      </c>
      <c r="M170" s="11"/>
      <c r="N170" s="11"/>
      <c r="O170" s="11"/>
      <c r="P170" s="11"/>
    </row>
    <row r="171" spans="1:16" x14ac:dyDescent="0.2">
      <c r="L171" s="6"/>
    </row>
    <row r="172" spans="1:16" x14ac:dyDescent="0.2">
      <c r="L172" s="6"/>
    </row>
    <row r="173" spans="1:16" x14ac:dyDescent="0.2">
      <c r="A173" s="5">
        <v>31916000000</v>
      </c>
      <c r="B173" s="5">
        <v>3</v>
      </c>
      <c r="C173" s="5">
        <v>2219</v>
      </c>
      <c r="D173" s="5">
        <v>2212</v>
      </c>
      <c r="E173" s="5"/>
      <c r="F173" s="5"/>
      <c r="G173" s="5"/>
      <c r="H173" s="6"/>
      <c r="I173" s="6"/>
      <c r="J173" s="6">
        <v>10</v>
      </c>
      <c r="K173" s="7"/>
      <c r="L173" s="6"/>
      <c r="M173" s="8" t="s">
        <v>84</v>
      </c>
      <c r="N173" s="8" t="s">
        <v>31</v>
      </c>
      <c r="O173" s="8" t="s">
        <v>85</v>
      </c>
      <c r="P173" s="8"/>
    </row>
    <row r="174" spans="1:16" x14ac:dyDescent="0.2">
      <c r="A174" s="11" t="s">
        <v>84</v>
      </c>
      <c r="B174" s="9"/>
      <c r="C174" s="9"/>
      <c r="D174" s="9"/>
      <c r="E174" s="9"/>
      <c r="F174" s="9"/>
      <c r="G174" s="9"/>
      <c r="H174" s="10">
        <f>SUM(H171:H173)</f>
        <v>0</v>
      </c>
      <c r="I174" s="10">
        <f t="shared" ref="I174:L174" si="31">SUM(I171:I173)</f>
        <v>0</v>
      </c>
      <c r="J174" s="10">
        <f t="shared" si="31"/>
        <v>10</v>
      </c>
      <c r="K174" s="10">
        <f t="shared" si="31"/>
        <v>0</v>
      </c>
      <c r="L174" s="10">
        <f t="shared" si="31"/>
        <v>0</v>
      </c>
      <c r="M174" s="11"/>
      <c r="N174" s="11"/>
      <c r="O174" s="11"/>
      <c r="P174" s="11"/>
    </row>
    <row r="176" spans="1:16" x14ac:dyDescent="0.2">
      <c r="A176" s="12" t="s">
        <v>86</v>
      </c>
      <c r="B176" s="12"/>
      <c r="C176" s="12"/>
      <c r="D176" s="12"/>
      <c r="E176" s="12"/>
      <c r="F176" s="12"/>
      <c r="G176" s="12"/>
      <c r="H176" s="13">
        <f>SUM(H174,H170,H166,H162,H158,H151,H144,H137,H131,H126,H122,H117,H113,H109,H104,H98,H94,H88,H83,H76,H72,H67,H60,H56,H48,H44,H36,H32,H27,H23,H19,H15,H11)</f>
        <v>64381.049709999999</v>
      </c>
      <c r="I176" s="13">
        <f>SUM(I174,I170,I166,I162,I158,I151,I144,I137,I131,I126,I122,I117,I113,I109,I104,I98,I94,I88,I83,I76,I72,I67,I60,I56,I48,I44,I36,I32,I27,I23,I19,I15,I11)</f>
        <v>116072.52513999998</v>
      </c>
      <c r="J176" s="13">
        <f>SUM(J174,J170,J166,J162,J158,J151,J144,J137,J131,J126,J122,J117,J113,J109,J104,J98,J94,J88,J83,J76,J72,J67,J60,J56,J48,J44,J36,J32,J27,J23,J19,J15,J11)</f>
        <v>15501.235909999999</v>
      </c>
      <c r="K176" s="13">
        <f>SUM(K174,K170,K166,K162,K158,K151,K144,K137,K131,K126,K122,K117,K113,K109,K104,K98,K94,K88,K83,K76,K72,K67,K60,K56,K48,K44,K36,K32,K27,K23,K19,K15,K11)</f>
        <v>26536</v>
      </c>
      <c r="L176" s="13">
        <f>SUM(L174,L170,L166,L162,L158,L151,L144,L137,L131,L126,L122,L117,L113,L109,L104,L98,L94,L88,L83,L76,L72,L67,L60,L56,L48,L44,L36,L32,L27,L23,L19,L15,L11)</f>
        <v>19982.504000000001</v>
      </c>
      <c r="M176" s="14"/>
      <c r="N176" s="14"/>
      <c r="O176" s="14"/>
      <c r="P176" s="14"/>
    </row>
    <row r="178" spans="1:16" x14ac:dyDescent="0.2">
      <c r="A178" s="5">
        <v>1503000000</v>
      </c>
      <c r="B178" s="5">
        <v>3</v>
      </c>
      <c r="C178" s="5">
        <v>2212</v>
      </c>
      <c r="D178" s="5">
        <v>6121</v>
      </c>
      <c r="E178" s="5"/>
      <c r="F178" s="5"/>
      <c r="G178" s="5">
        <v>237</v>
      </c>
      <c r="H178" s="6">
        <v>68.034670000000006</v>
      </c>
      <c r="I178" s="6"/>
      <c r="J178" s="6"/>
      <c r="K178" s="7"/>
      <c r="L178" s="7"/>
      <c r="M178" s="8" t="s">
        <v>87</v>
      </c>
      <c r="N178" s="8" t="s">
        <v>88</v>
      </c>
      <c r="O178" s="8" t="s">
        <v>80</v>
      </c>
      <c r="P178" s="8" t="s">
        <v>89</v>
      </c>
    </row>
    <row r="179" spans="1:16" x14ac:dyDescent="0.2">
      <c r="L179" s="7"/>
    </row>
    <row r="180" spans="1:16" x14ac:dyDescent="0.2">
      <c r="A180" s="11" t="s">
        <v>87</v>
      </c>
      <c r="B180" s="9"/>
      <c r="C180" s="9"/>
      <c r="D180" s="9"/>
      <c r="E180" s="9"/>
      <c r="F180" s="9"/>
      <c r="G180" s="9"/>
      <c r="H180" s="10">
        <f>SUM(H177:H179)</f>
        <v>68.034670000000006</v>
      </c>
      <c r="I180" s="10">
        <f t="shared" ref="I180:L180" si="32">SUM(I177:I179)</f>
        <v>0</v>
      </c>
      <c r="J180" s="10">
        <f t="shared" si="32"/>
        <v>0</v>
      </c>
      <c r="K180" s="10">
        <f t="shared" si="32"/>
        <v>0</v>
      </c>
      <c r="L180" s="10">
        <f t="shared" si="32"/>
        <v>0</v>
      </c>
      <c r="M180" s="11"/>
      <c r="N180" s="11"/>
      <c r="O180" s="11"/>
      <c r="P180" s="11"/>
    </row>
    <row r="181" spans="1:16" x14ac:dyDescent="0.2">
      <c r="L181" s="7"/>
    </row>
    <row r="182" spans="1:16" x14ac:dyDescent="0.2">
      <c r="A182" s="5">
        <v>1508000000</v>
      </c>
      <c r="B182" s="5">
        <v>3</v>
      </c>
      <c r="C182" s="5">
        <v>2212</v>
      </c>
      <c r="D182" s="5">
        <v>6121</v>
      </c>
      <c r="E182" s="5"/>
      <c r="F182" s="5"/>
      <c r="G182" s="5">
        <v>237</v>
      </c>
      <c r="H182" s="6">
        <v>1540.4793199999999</v>
      </c>
      <c r="I182" s="6"/>
      <c r="J182" s="6"/>
      <c r="K182" s="7"/>
      <c r="L182" s="7"/>
      <c r="M182" s="8" t="s">
        <v>90</v>
      </c>
      <c r="N182" s="8" t="s">
        <v>88</v>
      </c>
      <c r="O182" s="8" t="s">
        <v>80</v>
      </c>
      <c r="P182" s="8" t="s">
        <v>89</v>
      </c>
    </row>
    <row r="183" spans="1:16" x14ac:dyDescent="0.2">
      <c r="L183" s="7"/>
    </row>
    <row r="184" spans="1:16" x14ac:dyDescent="0.2">
      <c r="A184" s="11" t="s">
        <v>90</v>
      </c>
      <c r="B184" s="9"/>
      <c r="C184" s="9"/>
      <c r="D184" s="9"/>
      <c r="E184" s="9"/>
      <c r="F184" s="9"/>
      <c r="G184" s="9"/>
      <c r="H184" s="10">
        <f>SUM(H181:H183)</f>
        <v>1540.4793199999999</v>
      </c>
      <c r="I184" s="10">
        <f t="shared" ref="I184:L184" si="33">SUM(I181:I183)</f>
        <v>0</v>
      </c>
      <c r="J184" s="10">
        <f t="shared" si="33"/>
        <v>0</v>
      </c>
      <c r="K184" s="10">
        <f t="shared" si="33"/>
        <v>0</v>
      </c>
      <c r="L184" s="10">
        <f t="shared" si="33"/>
        <v>0</v>
      </c>
      <c r="M184" s="11"/>
      <c r="N184" s="11"/>
      <c r="O184" s="11"/>
      <c r="P184" s="11"/>
    </row>
    <row r="185" spans="1:16" x14ac:dyDescent="0.2">
      <c r="L185" s="7"/>
    </row>
    <row r="186" spans="1:16" x14ac:dyDescent="0.2">
      <c r="A186" s="5">
        <v>1511000000</v>
      </c>
      <c r="B186" s="5">
        <v>3</v>
      </c>
      <c r="C186" s="5">
        <v>3631</v>
      </c>
      <c r="D186" s="5">
        <v>5164</v>
      </c>
      <c r="E186" s="5"/>
      <c r="F186" s="5"/>
      <c r="G186" s="5"/>
      <c r="H186" s="6"/>
      <c r="I186" s="6">
        <v>97.078299999999999</v>
      </c>
      <c r="J186" s="6"/>
      <c r="K186" s="7">
        <v>1500</v>
      </c>
      <c r="L186" s="7">
        <v>1500</v>
      </c>
      <c r="M186" s="8" t="s">
        <v>91</v>
      </c>
      <c r="N186" s="8" t="s">
        <v>92</v>
      </c>
      <c r="O186" s="8" t="s">
        <v>93</v>
      </c>
      <c r="P186" s="8"/>
    </row>
    <row r="187" spans="1:16" x14ac:dyDescent="0.2">
      <c r="A187" s="5">
        <v>1511000000</v>
      </c>
      <c r="B187" s="5">
        <v>3</v>
      </c>
      <c r="C187" s="5">
        <v>3631</v>
      </c>
      <c r="D187" s="5">
        <v>5171</v>
      </c>
      <c r="E187" s="5"/>
      <c r="F187" s="5"/>
      <c r="G187" s="5"/>
      <c r="H187" s="6">
        <v>183.94406000000001</v>
      </c>
      <c r="I187" s="6">
        <v>60.989359999999998</v>
      </c>
      <c r="J187" s="6"/>
      <c r="K187" s="7">
        <v>500</v>
      </c>
      <c r="L187" s="7">
        <v>1500</v>
      </c>
      <c r="M187" s="8" t="s">
        <v>91</v>
      </c>
      <c r="N187" s="8" t="s">
        <v>94</v>
      </c>
      <c r="O187" s="8" t="s">
        <v>93</v>
      </c>
      <c r="P187" s="8"/>
    </row>
    <row r="188" spans="1:16" x14ac:dyDescent="0.2">
      <c r="A188" s="5">
        <v>1511000000</v>
      </c>
      <c r="B188" s="5">
        <v>3</v>
      </c>
      <c r="C188" s="5">
        <v>3631</v>
      </c>
      <c r="D188" s="5">
        <v>6121</v>
      </c>
      <c r="E188" s="5"/>
      <c r="F188" s="5"/>
      <c r="G188" s="5"/>
      <c r="H188" s="6">
        <v>7179.2106899999999</v>
      </c>
      <c r="I188" s="6">
        <v>5023.1073500000002</v>
      </c>
      <c r="J188" s="6">
        <v>692.07443999999998</v>
      </c>
      <c r="K188" s="7">
        <v>6089.4</v>
      </c>
      <c r="L188" s="7">
        <v>12000</v>
      </c>
      <c r="M188" s="8" t="s">
        <v>91</v>
      </c>
      <c r="N188" s="8" t="s">
        <v>88</v>
      </c>
      <c r="O188" s="8" t="s">
        <v>93</v>
      </c>
      <c r="P188" s="8"/>
    </row>
    <row r="189" spans="1:16" x14ac:dyDescent="0.2">
      <c r="L189" s="7"/>
    </row>
    <row r="190" spans="1:16" x14ac:dyDescent="0.2">
      <c r="A190" s="11" t="s">
        <v>91</v>
      </c>
      <c r="B190" s="9"/>
      <c r="C190" s="9"/>
      <c r="D190" s="9"/>
      <c r="E190" s="9"/>
      <c r="F190" s="9"/>
      <c r="G190" s="9"/>
      <c r="H190" s="10">
        <f>SUM(H185:H189)</f>
        <v>7363.1547499999997</v>
      </c>
      <c r="I190" s="10">
        <f t="shared" ref="I190:L190" si="34">SUM(I185:I189)</f>
        <v>5181.1750099999999</v>
      </c>
      <c r="J190" s="10">
        <f t="shared" si="34"/>
        <v>692.07443999999998</v>
      </c>
      <c r="K190" s="10">
        <f t="shared" si="34"/>
        <v>8089.4</v>
      </c>
      <c r="L190" s="10">
        <f t="shared" si="34"/>
        <v>15000</v>
      </c>
      <c r="M190" s="11"/>
      <c r="N190" s="11"/>
      <c r="O190" s="11"/>
      <c r="P190" s="11"/>
    </row>
    <row r="191" spans="1:16" x14ac:dyDescent="0.2">
      <c r="L191" s="7"/>
    </row>
    <row r="192" spans="1:16" x14ac:dyDescent="0.2">
      <c r="A192" s="5">
        <v>1514000000</v>
      </c>
      <c r="B192" s="5">
        <v>3</v>
      </c>
      <c r="C192" s="5">
        <v>2212</v>
      </c>
      <c r="D192" s="5">
        <v>5171</v>
      </c>
      <c r="E192" s="5"/>
      <c r="F192" s="5"/>
      <c r="G192" s="5"/>
      <c r="H192" s="6">
        <v>430.666</v>
      </c>
      <c r="I192" s="6">
        <v>429.17928000000001</v>
      </c>
      <c r="J192" s="6"/>
      <c r="K192" s="7">
        <v>1000</v>
      </c>
      <c r="L192" s="7">
        <v>3000</v>
      </c>
      <c r="M192" s="8" t="s">
        <v>95</v>
      </c>
      <c r="N192" s="8" t="s">
        <v>94</v>
      </c>
      <c r="O192" s="8" t="s">
        <v>80</v>
      </c>
      <c r="P192" s="8"/>
    </row>
    <row r="193" spans="1:16" x14ac:dyDescent="0.2">
      <c r="A193" s="5">
        <v>1514000000</v>
      </c>
      <c r="B193" s="5">
        <v>3</v>
      </c>
      <c r="C193" s="5">
        <v>2212</v>
      </c>
      <c r="D193" s="5">
        <v>5192</v>
      </c>
      <c r="E193" s="5"/>
      <c r="F193" s="5"/>
      <c r="G193" s="5"/>
      <c r="H193" s="6"/>
      <c r="I193" s="6">
        <v>43.665999999999997</v>
      </c>
      <c r="J193" s="6"/>
      <c r="K193" s="7"/>
      <c r="L193" s="7"/>
      <c r="M193" s="8" t="s">
        <v>95</v>
      </c>
      <c r="N193" s="8" t="s">
        <v>96</v>
      </c>
      <c r="O193" s="8" t="s">
        <v>80</v>
      </c>
      <c r="P193" s="8"/>
    </row>
    <row r="194" spans="1:16" x14ac:dyDescent="0.2">
      <c r="A194" s="5">
        <v>1514000000</v>
      </c>
      <c r="B194" s="5">
        <v>3</v>
      </c>
      <c r="C194" s="5">
        <v>2212</v>
      </c>
      <c r="D194" s="5">
        <v>6121</v>
      </c>
      <c r="E194" s="5"/>
      <c r="F194" s="5"/>
      <c r="G194" s="5"/>
      <c r="H194" s="6">
        <v>2398.7404900000001</v>
      </c>
      <c r="I194" s="6">
        <v>172.28200000000001</v>
      </c>
      <c r="J194" s="6"/>
      <c r="K194" s="7">
        <v>1400</v>
      </c>
      <c r="L194" s="7">
        <v>3000</v>
      </c>
      <c r="M194" s="8" t="s">
        <v>95</v>
      </c>
      <c r="N194" s="8" t="s">
        <v>88</v>
      </c>
      <c r="O194" s="8" t="s">
        <v>80</v>
      </c>
      <c r="P194" s="8"/>
    </row>
    <row r="195" spans="1:16" x14ac:dyDescent="0.2">
      <c r="L195" s="7"/>
    </row>
    <row r="196" spans="1:16" x14ac:dyDescent="0.2">
      <c r="A196" s="11" t="s">
        <v>95</v>
      </c>
      <c r="B196" s="9"/>
      <c r="C196" s="9"/>
      <c r="D196" s="9"/>
      <c r="E196" s="9"/>
      <c r="F196" s="9"/>
      <c r="G196" s="9"/>
      <c r="H196" s="10">
        <f>SUM(H191:H195)</f>
        <v>2829.4064900000003</v>
      </c>
      <c r="I196" s="10">
        <f t="shared" ref="I196:L196" si="35">SUM(I191:I195)</f>
        <v>645.12728000000004</v>
      </c>
      <c r="J196" s="10">
        <f t="shared" si="35"/>
        <v>0</v>
      </c>
      <c r="K196" s="10">
        <f t="shared" si="35"/>
        <v>2400</v>
      </c>
      <c r="L196" s="10">
        <f t="shared" si="35"/>
        <v>6000</v>
      </c>
      <c r="M196" s="11"/>
      <c r="N196" s="11"/>
      <c r="O196" s="11"/>
      <c r="P196" s="11"/>
    </row>
    <row r="197" spans="1:16" x14ac:dyDescent="0.2">
      <c r="L197" s="7"/>
    </row>
    <row r="198" spans="1:16" x14ac:dyDescent="0.2">
      <c r="A198" s="5">
        <v>1604000000</v>
      </c>
      <c r="B198" s="5">
        <v>3</v>
      </c>
      <c r="C198" s="5">
        <v>2219</v>
      </c>
      <c r="D198" s="5">
        <v>6121</v>
      </c>
      <c r="E198" s="5"/>
      <c r="F198" s="5"/>
      <c r="G198" s="5">
        <v>237</v>
      </c>
      <c r="H198" s="6">
        <v>4259.6490000000003</v>
      </c>
      <c r="I198" s="6"/>
      <c r="J198" s="6"/>
      <c r="K198" s="7"/>
      <c r="L198" s="7"/>
      <c r="M198" s="8" t="s">
        <v>97</v>
      </c>
      <c r="N198" s="8" t="s">
        <v>88</v>
      </c>
      <c r="O198" s="8" t="s">
        <v>85</v>
      </c>
      <c r="P198" s="8" t="s">
        <v>89</v>
      </c>
    </row>
    <row r="199" spans="1:16" x14ac:dyDescent="0.2">
      <c r="L199" s="7"/>
    </row>
    <row r="200" spans="1:16" x14ac:dyDescent="0.2">
      <c r="A200" s="11" t="s">
        <v>97</v>
      </c>
      <c r="B200" s="9"/>
      <c r="C200" s="9"/>
      <c r="D200" s="9"/>
      <c r="E200" s="9"/>
      <c r="F200" s="9"/>
      <c r="G200" s="9"/>
      <c r="H200" s="10">
        <f>SUM(H197:H199)</f>
        <v>4259.6490000000003</v>
      </c>
      <c r="I200" s="10">
        <f t="shared" ref="I200:L200" si="36">SUM(I197:I199)</f>
        <v>0</v>
      </c>
      <c r="J200" s="10">
        <f t="shared" si="36"/>
        <v>0</v>
      </c>
      <c r="K200" s="10">
        <f t="shared" si="36"/>
        <v>0</v>
      </c>
      <c r="L200" s="10">
        <f t="shared" si="36"/>
        <v>0</v>
      </c>
      <c r="M200" s="11"/>
      <c r="N200" s="11"/>
      <c r="O200" s="11"/>
      <c r="P200" s="11"/>
    </row>
    <row r="201" spans="1:16" x14ac:dyDescent="0.2">
      <c r="L201" s="7"/>
    </row>
    <row r="202" spans="1:16" x14ac:dyDescent="0.2">
      <c r="A202" s="5">
        <v>1614000000</v>
      </c>
      <c r="B202" s="5">
        <v>3</v>
      </c>
      <c r="C202" s="5">
        <v>2219</v>
      </c>
      <c r="D202" s="5">
        <v>6121</v>
      </c>
      <c r="E202" s="5"/>
      <c r="F202" s="5"/>
      <c r="G202" s="5"/>
      <c r="H202" s="6"/>
      <c r="I202" s="6"/>
      <c r="J202" s="6">
        <v>367.29399999999998</v>
      </c>
      <c r="K202" s="7">
        <v>1000</v>
      </c>
      <c r="L202" s="7"/>
      <c r="M202" s="8" t="s">
        <v>98</v>
      </c>
      <c r="N202" s="8" t="s">
        <v>88</v>
      </c>
      <c r="O202" s="8" t="s">
        <v>85</v>
      </c>
      <c r="P202" s="8"/>
    </row>
    <row r="203" spans="1:16" x14ac:dyDescent="0.2">
      <c r="A203" s="5">
        <v>1614000000</v>
      </c>
      <c r="B203" s="5">
        <v>3</v>
      </c>
      <c r="C203" s="5">
        <v>2219</v>
      </c>
      <c r="D203" s="5">
        <v>6121</v>
      </c>
      <c r="E203" s="5"/>
      <c r="F203" s="5"/>
      <c r="G203" s="5">
        <v>237</v>
      </c>
      <c r="H203" s="6">
        <v>4550.6384099999996</v>
      </c>
      <c r="I203" s="6">
        <v>4872.0935099999997</v>
      </c>
      <c r="J203" s="6"/>
      <c r="K203" s="7"/>
      <c r="L203" s="7"/>
      <c r="M203" s="8" t="s">
        <v>98</v>
      </c>
      <c r="N203" s="8" t="s">
        <v>88</v>
      </c>
      <c r="O203" s="8" t="s">
        <v>85</v>
      </c>
      <c r="P203" s="8" t="s">
        <v>89</v>
      </c>
    </row>
    <row r="204" spans="1:16" x14ac:dyDescent="0.2">
      <c r="L204" s="7"/>
    </row>
    <row r="205" spans="1:16" x14ac:dyDescent="0.2">
      <c r="A205" s="11" t="s">
        <v>98</v>
      </c>
      <c r="B205" s="9"/>
      <c r="C205" s="9"/>
      <c r="D205" s="9"/>
      <c r="E205" s="9"/>
      <c r="F205" s="9"/>
      <c r="G205" s="9"/>
      <c r="H205" s="10">
        <f>SUM(H201:H204)</f>
        <v>4550.6384099999996</v>
      </c>
      <c r="I205" s="10">
        <f t="shared" ref="I205:L205" si="37">SUM(I201:I204)</f>
        <v>4872.0935099999997</v>
      </c>
      <c r="J205" s="10">
        <f t="shared" si="37"/>
        <v>367.29399999999998</v>
      </c>
      <c r="K205" s="10">
        <f t="shared" si="37"/>
        <v>1000</v>
      </c>
      <c r="L205" s="10">
        <f t="shared" si="37"/>
        <v>0</v>
      </c>
      <c r="M205" s="11"/>
      <c r="N205" s="11"/>
      <c r="O205" s="11"/>
      <c r="P205" s="11"/>
    </row>
    <row r="206" spans="1:16" x14ac:dyDescent="0.2">
      <c r="L206" s="7"/>
    </row>
    <row r="207" spans="1:16" x14ac:dyDescent="0.2">
      <c r="A207" s="5">
        <v>1622000000</v>
      </c>
      <c r="B207" s="5">
        <v>3</v>
      </c>
      <c r="C207" s="5">
        <v>3429</v>
      </c>
      <c r="D207" s="5">
        <v>6121</v>
      </c>
      <c r="E207" s="5"/>
      <c r="F207" s="5"/>
      <c r="G207" s="5"/>
      <c r="H207" s="6">
        <v>1011.12828</v>
      </c>
      <c r="I207" s="6"/>
      <c r="J207" s="6"/>
      <c r="K207" s="7"/>
      <c r="L207" s="7"/>
      <c r="M207" s="8" t="s">
        <v>99</v>
      </c>
      <c r="N207" s="8" t="s">
        <v>88</v>
      </c>
      <c r="O207" s="8" t="s">
        <v>100</v>
      </c>
      <c r="P207" s="8"/>
    </row>
    <row r="208" spans="1:16" x14ac:dyDescent="0.2">
      <c r="L208" s="7"/>
    </row>
    <row r="209" spans="1:16" x14ac:dyDescent="0.2">
      <c r="A209" s="11" t="s">
        <v>99</v>
      </c>
      <c r="B209" s="9"/>
      <c r="C209" s="9"/>
      <c r="D209" s="9"/>
      <c r="E209" s="9"/>
      <c r="F209" s="9"/>
      <c r="G209" s="9"/>
      <c r="H209" s="10">
        <f>SUM(H206:H208)</f>
        <v>1011.12828</v>
      </c>
      <c r="I209" s="10">
        <f t="shared" ref="I209:L209" si="38">SUM(I206:I208)</f>
        <v>0</v>
      </c>
      <c r="J209" s="10">
        <f t="shared" si="38"/>
        <v>0</v>
      </c>
      <c r="K209" s="10">
        <f t="shared" si="38"/>
        <v>0</v>
      </c>
      <c r="L209" s="10">
        <f t="shared" si="38"/>
        <v>0</v>
      </c>
      <c r="M209" s="11"/>
      <c r="N209" s="11"/>
      <c r="O209" s="11"/>
      <c r="P209" s="11"/>
    </row>
    <row r="210" spans="1:16" x14ac:dyDescent="0.2">
      <c r="L210" s="7"/>
    </row>
    <row r="211" spans="1:16" x14ac:dyDescent="0.2">
      <c r="A211" s="5">
        <v>1623000000</v>
      </c>
      <c r="B211" s="5">
        <v>3</v>
      </c>
      <c r="C211" s="5">
        <v>3639</v>
      </c>
      <c r="D211" s="5">
        <v>5123</v>
      </c>
      <c r="E211" s="5"/>
      <c r="F211" s="5"/>
      <c r="G211" s="5"/>
      <c r="H211" s="6">
        <v>39.93</v>
      </c>
      <c r="I211" s="6"/>
      <c r="J211" s="6"/>
      <c r="K211" s="7"/>
      <c r="L211" s="7">
        <v>50</v>
      </c>
      <c r="M211" s="8" t="s">
        <v>101</v>
      </c>
      <c r="N211" s="8" t="s">
        <v>102</v>
      </c>
      <c r="O211" s="8" t="s">
        <v>20</v>
      </c>
      <c r="P211" s="8"/>
    </row>
    <row r="212" spans="1:16" x14ac:dyDescent="0.2">
      <c r="A212" s="5">
        <v>1623000000</v>
      </c>
      <c r="B212" s="5">
        <v>3</v>
      </c>
      <c r="C212" s="5">
        <v>3639</v>
      </c>
      <c r="D212" s="5">
        <v>5137</v>
      </c>
      <c r="E212" s="5"/>
      <c r="F212" s="5"/>
      <c r="G212" s="5"/>
      <c r="H212" s="6">
        <v>586.8596</v>
      </c>
      <c r="I212" s="6">
        <v>664.56736000000001</v>
      </c>
      <c r="J212" s="6">
        <v>51.255600000000001</v>
      </c>
      <c r="K212" s="7">
        <v>700</v>
      </c>
      <c r="L212" s="7">
        <v>950</v>
      </c>
      <c r="M212" s="8" t="s">
        <v>101</v>
      </c>
      <c r="N212" s="8" t="s">
        <v>103</v>
      </c>
      <c r="O212" s="8" t="s">
        <v>20</v>
      </c>
      <c r="P212" s="8"/>
    </row>
    <row r="213" spans="1:16" x14ac:dyDescent="0.2">
      <c r="L213" s="7"/>
    </row>
    <row r="214" spans="1:16" x14ac:dyDescent="0.2">
      <c r="A214" s="11" t="s">
        <v>101</v>
      </c>
      <c r="B214" s="9"/>
      <c r="C214" s="9"/>
      <c r="D214" s="9"/>
      <c r="E214" s="9"/>
      <c r="F214" s="9"/>
      <c r="G214" s="9"/>
      <c r="H214" s="10">
        <f>SUM(H210:H213)</f>
        <v>626.78959999999995</v>
      </c>
      <c r="I214" s="10">
        <f t="shared" ref="I214:L214" si="39">SUM(I210:I213)</f>
        <v>664.56736000000001</v>
      </c>
      <c r="J214" s="10">
        <f t="shared" si="39"/>
        <v>51.255600000000001</v>
      </c>
      <c r="K214" s="10">
        <f t="shared" si="39"/>
        <v>700</v>
      </c>
      <c r="L214" s="10">
        <f t="shared" si="39"/>
        <v>1000</v>
      </c>
      <c r="M214" s="11"/>
      <c r="N214" s="11"/>
      <c r="O214" s="11"/>
      <c r="P214" s="11"/>
    </row>
    <row r="215" spans="1:16" x14ac:dyDescent="0.2">
      <c r="L215" s="7"/>
    </row>
    <row r="216" spans="1:16" x14ac:dyDescent="0.2">
      <c r="A216" s="5">
        <v>1624000000</v>
      </c>
      <c r="B216" s="5">
        <v>3</v>
      </c>
      <c r="C216" s="5">
        <v>3639</v>
      </c>
      <c r="D216" s="5">
        <v>5123</v>
      </c>
      <c r="E216" s="5"/>
      <c r="F216" s="5"/>
      <c r="G216" s="5"/>
      <c r="H216" s="6"/>
      <c r="I216" s="6"/>
      <c r="J216" s="6"/>
      <c r="K216" s="7">
        <v>50</v>
      </c>
      <c r="L216" s="7">
        <v>50</v>
      </c>
      <c r="M216" s="8" t="s">
        <v>104</v>
      </c>
      <c r="N216" s="8" t="s">
        <v>102</v>
      </c>
      <c r="O216" s="8" t="s">
        <v>20</v>
      </c>
      <c r="P216" s="8"/>
    </row>
    <row r="217" spans="1:16" x14ac:dyDescent="0.2">
      <c r="A217" s="5">
        <v>1624000000</v>
      </c>
      <c r="B217" s="5">
        <v>3</v>
      </c>
      <c r="C217" s="5">
        <v>3639</v>
      </c>
      <c r="D217" s="5">
        <v>5171</v>
      </c>
      <c r="E217" s="5"/>
      <c r="F217" s="5"/>
      <c r="G217" s="5"/>
      <c r="H217" s="6">
        <v>643.41610000000003</v>
      </c>
      <c r="I217" s="6">
        <v>574.32551000000001</v>
      </c>
      <c r="J217" s="6">
        <v>59.293999999999997</v>
      </c>
      <c r="K217" s="7">
        <v>500</v>
      </c>
      <c r="L217" s="7">
        <v>450</v>
      </c>
      <c r="M217" s="8" t="s">
        <v>104</v>
      </c>
      <c r="N217" s="8" t="s">
        <v>94</v>
      </c>
      <c r="O217" s="8" t="s">
        <v>20</v>
      </c>
      <c r="P217" s="8"/>
    </row>
    <row r="218" spans="1:16" x14ac:dyDescent="0.2">
      <c r="A218" s="5">
        <v>1624000000</v>
      </c>
      <c r="B218" s="5">
        <v>3</v>
      </c>
      <c r="C218" s="5">
        <v>3639</v>
      </c>
      <c r="D218" s="5">
        <v>6111</v>
      </c>
      <c r="E218" s="5"/>
      <c r="F218" s="5"/>
      <c r="G218" s="5"/>
      <c r="H218" s="6"/>
      <c r="I218" s="6">
        <v>301.41462999999999</v>
      </c>
      <c r="J218" s="6"/>
      <c r="K218" s="7"/>
      <c r="L218" s="7"/>
      <c r="M218" s="8" t="s">
        <v>104</v>
      </c>
      <c r="N218" s="8" t="s">
        <v>105</v>
      </c>
      <c r="O218" s="8" t="s">
        <v>20</v>
      </c>
      <c r="P218" s="8"/>
    </row>
    <row r="219" spans="1:16" x14ac:dyDescent="0.2">
      <c r="A219" s="5">
        <v>1624000000</v>
      </c>
      <c r="B219" s="5">
        <v>3</v>
      </c>
      <c r="C219" s="5">
        <v>3639</v>
      </c>
      <c r="D219" s="5">
        <v>6121</v>
      </c>
      <c r="E219" s="5"/>
      <c r="F219" s="5"/>
      <c r="G219" s="5"/>
      <c r="H219" s="6">
        <v>544.27850999999998</v>
      </c>
      <c r="I219" s="6">
        <v>2008.57557</v>
      </c>
      <c r="J219" s="6">
        <v>183.03143</v>
      </c>
      <c r="K219" s="7">
        <v>950</v>
      </c>
      <c r="L219" s="7">
        <v>1000</v>
      </c>
      <c r="M219" s="8" t="s">
        <v>104</v>
      </c>
      <c r="N219" s="8" t="s">
        <v>88</v>
      </c>
      <c r="O219" s="8" t="s">
        <v>20</v>
      </c>
      <c r="P219" s="8"/>
    </row>
    <row r="220" spans="1:16" x14ac:dyDescent="0.2">
      <c r="L220" s="7"/>
    </row>
    <row r="221" spans="1:16" x14ac:dyDescent="0.2">
      <c r="A221" s="11" t="s">
        <v>104</v>
      </c>
      <c r="B221" s="9"/>
      <c r="C221" s="9"/>
      <c r="D221" s="9"/>
      <c r="E221" s="9"/>
      <c r="F221" s="9"/>
      <c r="G221" s="9"/>
      <c r="H221" s="10">
        <f>SUM(H215:H220)</f>
        <v>1187.69461</v>
      </c>
      <c r="I221" s="10">
        <f t="shared" ref="I221:L221" si="40">SUM(I215:I220)</f>
        <v>2884.3157099999999</v>
      </c>
      <c r="J221" s="10">
        <f t="shared" si="40"/>
        <v>242.32542999999998</v>
      </c>
      <c r="K221" s="10">
        <f t="shared" si="40"/>
        <v>1500</v>
      </c>
      <c r="L221" s="10">
        <f t="shared" si="40"/>
        <v>1500</v>
      </c>
      <c r="M221" s="11"/>
      <c r="N221" s="11"/>
      <c r="O221" s="11"/>
      <c r="P221" s="11"/>
    </row>
    <row r="222" spans="1:16" x14ac:dyDescent="0.2">
      <c r="L222" s="7"/>
    </row>
    <row r="223" spans="1:16" x14ac:dyDescent="0.2">
      <c r="A223" s="5">
        <v>1626000000</v>
      </c>
      <c r="B223" s="5">
        <v>3</v>
      </c>
      <c r="C223" s="5">
        <v>3412</v>
      </c>
      <c r="D223" s="5">
        <v>5137</v>
      </c>
      <c r="E223" s="5"/>
      <c r="F223" s="5"/>
      <c r="G223" s="5"/>
      <c r="H223" s="6"/>
      <c r="I223" s="6"/>
      <c r="J223" s="6"/>
      <c r="K223" s="7">
        <v>100</v>
      </c>
      <c r="L223" s="7"/>
      <c r="M223" s="8" t="s">
        <v>28</v>
      </c>
      <c r="N223" s="8" t="s">
        <v>103</v>
      </c>
      <c r="O223" s="8" t="s">
        <v>29</v>
      </c>
      <c r="P223" s="8"/>
    </row>
    <row r="224" spans="1:16" x14ac:dyDescent="0.2">
      <c r="A224" s="5">
        <v>1626000000</v>
      </c>
      <c r="B224" s="5">
        <v>3</v>
      </c>
      <c r="C224" s="5">
        <v>3412</v>
      </c>
      <c r="D224" s="5">
        <v>5169</v>
      </c>
      <c r="E224" s="5"/>
      <c r="F224" s="5"/>
      <c r="G224" s="5"/>
      <c r="H224" s="6">
        <v>93.308199999999999</v>
      </c>
      <c r="I224" s="6"/>
      <c r="J224" s="6"/>
      <c r="K224" s="7">
        <v>6600</v>
      </c>
      <c r="L224" s="7"/>
      <c r="M224" s="8" t="s">
        <v>28</v>
      </c>
      <c r="N224" s="8" t="s">
        <v>106</v>
      </c>
      <c r="O224" s="8" t="s">
        <v>29</v>
      </c>
      <c r="P224" s="8"/>
    </row>
    <row r="225" spans="1:16" x14ac:dyDescent="0.2">
      <c r="A225" s="5">
        <v>1626000000</v>
      </c>
      <c r="B225" s="5">
        <v>3</v>
      </c>
      <c r="C225" s="5">
        <v>3412</v>
      </c>
      <c r="D225" s="5">
        <v>5171</v>
      </c>
      <c r="E225" s="5"/>
      <c r="F225" s="5"/>
      <c r="G225" s="5"/>
      <c r="H225" s="6">
        <v>1066.9863499999999</v>
      </c>
      <c r="I225" s="6"/>
      <c r="J225" s="6"/>
      <c r="K225" s="7">
        <v>100</v>
      </c>
      <c r="L225" s="7"/>
      <c r="M225" s="8" t="s">
        <v>28</v>
      </c>
      <c r="N225" s="8" t="s">
        <v>94</v>
      </c>
      <c r="O225" s="8" t="s">
        <v>29</v>
      </c>
      <c r="P225" s="8"/>
    </row>
    <row r="226" spans="1:16" x14ac:dyDescent="0.2">
      <c r="A226" s="5">
        <v>1626000000</v>
      </c>
      <c r="B226" s="5">
        <v>3</v>
      </c>
      <c r="C226" s="5">
        <v>3412</v>
      </c>
      <c r="D226" s="5">
        <v>6121</v>
      </c>
      <c r="E226" s="5"/>
      <c r="F226" s="5"/>
      <c r="G226" s="5"/>
      <c r="H226" s="6">
        <v>16145.47696</v>
      </c>
      <c r="I226" s="6">
        <v>1527.0074400000001</v>
      </c>
      <c r="J226" s="6">
        <v>28.79</v>
      </c>
      <c r="K226" s="7">
        <v>2600</v>
      </c>
      <c r="L226" s="7"/>
      <c r="M226" s="8" t="s">
        <v>28</v>
      </c>
      <c r="N226" s="8" t="s">
        <v>88</v>
      </c>
      <c r="O226" s="8" t="s">
        <v>29</v>
      </c>
      <c r="P226" s="8"/>
    </row>
    <row r="227" spans="1:16" x14ac:dyDescent="0.2">
      <c r="A227" s="5">
        <v>1626000000</v>
      </c>
      <c r="B227" s="5">
        <v>3</v>
      </c>
      <c r="C227" s="5">
        <v>3412</v>
      </c>
      <c r="D227" s="5">
        <v>6122</v>
      </c>
      <c r="E227" s="5"/>
      <c r="F227" s="5"/>
      <c r="G227" s="5"/>
      <c r="H227" s="6"/>
      <c r="I227" s="6"/>
      <c r="J227" s="6"/>
      <c r="K227" s="7">
        <v>100</v>
      </c>
      <c r="L227" s="7"/>
      <c r="M227" s="8" t="s">
        <v>28</v>
      </c>
      <c r="N227" s="8" t="s">
        <v>107</v>
      </c>
      <c r="O227" s="8" t="s">
        <v>29</v>
      </c>
      <c r="P227" s="8"/>
    </row>
    <row r="228" spans="1:16" x14ac:dyDescent="0.2">
      <c r="L228" s="7"/>
    </row>
    <row r="229" spans="1:16" x14ac:dyDescent="0.2">
      <c r="A229" s="11" t="s">
        <v>28</v>
      </c>
      <c r="B229" s="9"/>
      <c r="C229" s="9"/>
      <c r="D229" s="9"/>
      <c r="E229" s="9"/>
      <c r="F229" s="9"/>
      <c r="G229" s="9"/>
      <c r="H229" s="10">
        <f>SUM(H222:H228)</f>
        <v>17305.771509999999</v>
      </c>
      <c r="I229" s="10">
        <f t="shared" ref="I229:L229" si="41">SUM(I222:I228)</f>
        <v>1527.0074400000001</v>
      </c>
      <c r="J229" s="10">
        <f t="shared" si="41"/>
        <v>28.79</v>
      </c>
      <c r="K229" s="10">
        <f t="shared" si="41"/>
        <v>9500</v>
      </c>
      <c r="L229" s="10">
        <f t="shared" si="41"/>
        <v>0</v>
      </c>
      <c r="M229" s="11"/>
      <c r="N229" s="11"/>
      <c r="O229" s="11"/>
      <c r="P229" s="11"/>
    </row>
    <row r="230" spans="1:16" x14ac:dyDescent="0.2">
      <c r="L230" s="7"/>
    </row>
    <row r="231" spans="1:16" x14ac:dyDescent="0.2">
      <c r="A231" s="5">
        <v>1630000000</v>
      </c>
      <c r="B231" s="5">
        <v>3</v>
      </c>
      <c r="C231" s="5">
        <v>3392</v>
      </c>
      <c r="D231" s="5">
        <v>6121</v>
      </c>
      <c r="E231" s="5"/>
      <c r="F231" s="5"/>
      <c r="G231" s="5"/>
      <c r="H231" s="6">
        <v>273.92221999999998</v>
      </c>
      <c r="I231" s="6"/>
      <c r="J231" s="6"/>
      <c r="K231" s="7"/>
      <c r="L231" s="7"/>
      <c r="M231" s="8" t="s">
        <v>108</v>
      </c>
      <c r="N231" s="8" t="s">
        <v>88</v>
      </c>
      <c r="O231" s="8" t="s">
        <v>109</v>
      </c>
      <c r="P231" s="8"/>
    </row>
    <row r="232" spans="1:16" x14ac:dyDescent="0.2">
      <c r="L232" s="7"/>
    </row>
    <row r="233" spans="1:16" x14ac:dyDescent="0.2">
      <c r="A233" s="11" t="s">
        <v>108</v>
      </c>
      <c r="B233" s="9"/>
      <c r="C233" s="9"/>
      <c r="D233" s="9"/>
      <c r="E233" s="9"/>
      <c r="F233" s="9"/>
      <c r="G233" s="9"/>
      <c r="H233" s="10">
        <f>SUM(H230:H232)</f>
        <v>273.92221999999998</v>
      </c>
      <c r="I233" s="10">
        <f t="shared" ref="I233:L233" si="42">SUM(I230:I232)</f>
        <v>0</v>
      </c>
      <c r="J233" s="10">
        <f t="shared" si="42"/>
        <v>0</v>
      </c>
      <c r="K233" s="10">
        <f t="shared" si="42"/>
        <v>0</v>
      </c>
      <c r="L233" s="10">
        <f t="shared" si="42"/>
        <v>0</v>
      </c>
      <c r="M233" s="11"/>
      <c r="N233" s="11"/>
      <c r="O233" s="11"/>
      <c r="P233" s="11"/>
    </row>
    <row r="234" spans="1:16" x14ac:dyDescent="0.2">
      <c r="L234" s="7"/>
    </row>
    <row r="235" spans="1:16" x14ac:dyDescent="0.2">
      <c r="A235" s="5">
        <v>3903000000</v>
      </c>
      <c r="B235" s="5">
        <v>3</v>
      </c>
      <c r="C235" s="5">
        <v>3639</v>
      </c>
      <c r="D235" s="5">
        <v>5021</v>
      </c>
      <c r="E235" s="5"/>
      <c r="F235" s="5"/>
      <c r="G235" s="5"/>
      <c r="H235" s="6">
        <v>750</v>
      </c>
      <c r="I235" s="6"/>
      <c r="J235" s="6"/>
      <c r="K235" s="7"/>
      <c r="L235" s="7"/>
      <c r="M235" s="8" t="s">
        <v>110</v>
      </c>
      <c r="N235" s="8" t="s">
        <v>111</v>
      </c>
      <c r="O235" s="8" t="s">
        <v>20</v>
      </c>
      <c r="P235" s="8"/>
    </row>
    <row r="236" spans="1:16" x14ac:dyDescent="0.2">
      <c r="A236" s="5">
        <v>3903000000</v>
      </c>
      <c r="B236" s="5">
        <v>3</v>
      </c>
      <c r="C236" s="5">
        <v>3639</v>
      </c>
      <c r="D236" s="5">
        <v>5136</v>
      </c>
      <c r="E236" s="5"/>
      <c r="F236" s="5"/>
      <c r="G236" s="5"/>
      <c r="H236" s="6">
        <v>0.68100000000000005</v>
      </c>
      <c r="I236" s="6"/>
      <c r="J236" s="6"/>
      <c r="K236" s="7"/>
      <c r="L236" s="7"/>
      <c r="M236" s="8" t="s">
        <v>110</v>
      </c>
      <c r="N236" s="8" t="s">
        <v>112</v>
      </c>
      <c r="O236" s="8" t="s">
        <v>20</v>
      </c>
      <c r="P236" s="8"/>
    </row>
    <row r="237" spans="1:16" x14ac:dyDescent="0.2">
      <c r="A237" s="5">
        <v>3903000000</v>
      </c>
      <c r="B237" s="5">
        <v>3</v>
      </c>
      <c r="C237" s="5">
        <v>3639</v>
      </c>
      <c r="D237" s="5">
        <v>5139</v>
      </c>
      <c r="E237" s="5"/>
      <c r="F237" s="5"/>
      <c r="G237" s="5"/>
      <c r="H237" s="6">
        <v>47.837000000000003</v>
      </c>
      <c r="I237" s="6"/>
      <c r="J237" s="6"/>
      <c r="K237" s="7"/>
      <c r="L237" s="7"/>
      <c r="M237" s="8" t="s">
        <v>110</v>
      </c>
      <c r="N237" s="8" t="s">
        <v>113</v>
      </c>
      <c r="O237" s="8" t="s">
        <v>20</v>
      </c>
      <c r="P237" s="8"/>
    </row>
    <row r="238" spans="1:16" x14ac:dyDescent="0.2">
      <c r="A238" s="5">
        <v>3903000000</v>
      </c>
      <c r="B238" s="5">
        <v>3</v>
      </c>
      <c r="C238" s="5">
        <v>3639</v>
      </c>
      <c r="D238" s="5">
        <v>5166</v>
      </c>
      <c r="E238" s="5"/>
      <c r="F238" s="5"/>
      <c r="G238" s="5"/>
      <c r="H238" s="6">
        <v>31.175000000000001</v>
      </c>
      <c r="I238" s="6"/>
      <c r="J238" s="6"/>
      <c r="K238" s="7"/>
      <c r="L238" s="7"/>
      <c r="M238" s="8" t="s">
        <v>110</v>
      </c>
      <c r="N238" s="8" t="s">
        <v>114</v>
      </c>
      <c r="O238" s="8" t="s">
        <v>20</v>
      </c>
      <c r="P238" s="8"/>
    </row>
    <row r="239" spans="1:16" x14ac:dyDescent="0.2">
      <c r="A239" s="5">
        <v>3903000000</v>
      </c>
      <c r="B239" s="5">
        <v>3</v>
      </c>
      <c r="C239" s="5">
        <v>3639</v>
      </c>
      <c r="D239" s="5">
        <v>5169</v>
      </c>
      <c r="E239" s="5"/>
      <c r="F239" s="5"/>
      <c r="G239" s="5"/>
      <c r="H239" s="6">
        <v>2306.0262699999998</v>
      </c>
      <c r="I239" s="6"/>
      <c r="J239" s="6"/>
      <c r="K239" s="7"/>
      <c r="L239" s="7"/>
      <c r="M239" s="8" t="s">
        <v>110</v>
      </c>
      <c r="N239" s="8" t="s">
        <v>106</v>
      </c>
      <c r="O239" s="8" t="s">
        <v>20</v>
      </c>
      <c r="P239" s="8"/>
    </row>
    <row r="240" spans="1:16" x14ac:dyDescent="0.2">
      <c r="A240" s="5">
        <v>3903000000</v>
      </c>
      <c r="B240" s="5">
        <v>3</v>
      </c>
      <c r="C240" s="5">
        <v>3639</v>
      </c>
      <c r="D240" s="5">
        <v>5175</v>
      </c>
      <c r="E240" s="5"/>
      <c r="F240" s="5"/>
      <c r="G240" s="5"/>
      <c r="H240" s="6">
        <v>8.8369999999999997</v>
      </c>
      <c r="I240" s="6"/>
      <c r="J240" s="6"/>
      <c r="K240" s="7"/>
      <c r="L240" s="7"/>
      <c r="M240" s="8" t="s">
        <v>110</v>
      </c>
      <c r="N240" s="8" t="s">
        <v>115</v>
      </c>
      <c r="O240" s="8" t="s">
        <v>20</v>
      </c>
      <c r="P240" s="8"/>
    </row>
    <row r="241" spans="1:16" x14ac:dyDescent="0.2">
      <c r="A241" s="5">
        <v>3903000000</v>
      </c>
      <c r="B241" s="5">
        <v>3</v>
      </c>
      <c r="C241" s="5">
        <v>3639</v>
      </c>
      <c r="D241" s="5">
        <v>6121</v>
      </c>
      <c r="E241" s="5"/>
      <c r="F241" s="5"/>
      <c r="G241" s="5"/>
      <c r="H241" s="6">
        <v>5871.0961100000004</v>
      </c>
      <c r="I241" s="6"/>
      <c r="J241" s="6"/>
      <c r="K241" s="7"/>
      <c r="L241" s="7"/>
      <c r="M241" s="8" t="s">
        <v>110</v>
      </c>
      <c r="N241" s="8" t="s">
        <v>88</v>
      </c>
      <c r="O241" s="8" t="s">
        <v>20</v>
      </c>
      <c r="P241" s="8"/>
    </row>
    <row r="242" spans="1:16" x14ac:dyDescent="0.2">
      <c r="A242" s="5">
        <v>3903000000</v>
      </c>
      <c r="B242" s="5">
        <v>3</v>
      </c>
      <c r="C242" s="5">
        <v>3639</v>
      </c>
      <c r="D242" s="5">
        <v>6125</v>
      </c>
      <c r="E242" s="5"/>
      <c r="F242" s="5"/>
      <c r="G242" s="5"/>
      <c r="H242" s="6">
        <v>178.36859999999999</v>
      </c>
      <c r="I242" s="6"/>
      <c r="J242" s="6"/>
      <c r="K242" s="7"/>
      <c r="L242" s="7"/>
      <c r="M242" s="8" t="s">
        <v>110</v>
      </c>
      <c r="N242" s="8" t="s">
        <v>116</v>
      </c>
      <c r="O242" s="8" t="s">
        <v>20</v>
      </c>
      <c r="P242" s="8"/>
    </row>
    <row r="243" spans="1:16" x14ac:dyDescent="0.2">
      <c r="L243" s="7"/>
    </row>
    <row r="244" spans="1:16" x14ac:dyDescent="0.2">
      <c r="A244" s="11" t="s">
        <v>110</v>
      </c>
      <c r="B244" s="9"/>
      <c r="C244" s="9"/>
      <c r="D244" s="9"/>
      <c r="E244" s="9"/>
      <c r="F244" s="9"/>
      <c r="G244" s="9"/>
      <c r="H244" s="10">
        <f>SUM(H234:H243)</f>
        <v>9194.0209799999993</v>
      </c>
      <c r="I244" s="10">
        <f t="shared" ref="I244:L244" si="43">SUM(I234:I243)</f>
        <v>0</v>
      </c>
      <c r="J244" s="10">
        <f t="shared" si="43"/>
        <v>0</v>
      </c>
      <c r="K244" s="10">
        <f t="shared" si="43"/>
        <v>0</v>
      </c>
      <c r="L244" s="10">
        <f t="shared" si="43"/>
        <v>0</v>
      </c>
      <c r="M244" s="11"/>
      <c r="N244" s="11"/>
      <c r="O244" s="11"/>
      <c r="P244" s="11"/>
    </row>
    <row r="245" spans="1:16" x14ac:dyDescent="0.2">
      <c r="L245" s="7"/>
    </row>
    <row r="246" spans="1:16" x14ac:dyDescent="0.2">
      <c r="A246" s="5">
        <v>3909000000</v>
      </c>
      <c r="B246" s="5">
        <v>3</v>
      </c>
      <c r="C246" s="5">
        <v>3639</v>
      </c>
      <c r="D246" s="5">
        <v>5123</v>
      </c>
      <c r="E246" s="5"/>
      <c r="F246" s="5"/>
      <c r="G246" s="5"/>
      <c r="H246" s="6"/>
      <c r="I246" s="6">
        <v>43.665370000000003</v>
      </c>
      <c r="J246" s="6"/>
      <c r="K246" s="7"/>
      <c r="L246" s="7"/>
      <c r="M246" s="8" t="s">
        <v>117</v>
      </c>
      <c r="N246" s="8" t="s">
        <v>102</v>
      </c>
      <c r="O246" s="8" t="s">
        <v>20</v>
      </c>
      <c r="P246" s="8"/>
    </row>
    <row r="247" spans="1:16" x14ac:dyDescent="0.2">
      <c r="A247" s="5">
        <v>3909000000</v>
      </c>
      <c r="B247" s="5">
        <v>3</v>
      </c>
      <c r="C247" s="5">
        <v>3639</v>
      </c>
      <c r="D247" s="5">
        <v>5136</v>
      </c>
      <c r="E247" s="5"/>
      <c r="F247" s="5"/>
      <c r="G247" s="5"/>
      <c r="H247" s="6"/>
      <c r="I247" s="6">
        <v>1.69</v>
      </c>
      <c r="J247" s="6"/>
      <c r="K247" s="7">
        <v>2</v>
      </c>
      <c r="L247" s="7">
        <v>2</v>
      </c>
      <c r="M247" s="8" t="s">
        <v>117</v>
      </c>
      <c r="N247" s="8" t="s">
        <v>112</v>
      </c>
      <c r="O247" s="8" t="s">
        <v>20</v>
      </c>
      <c r="P247" s="8"/>
    </row>
    <row r="248" spans="1:16" x14ac:dyDescent="0.2">
      <c r="A248" s="5">
        <v>3909000000</v>
      </c>
      <c r="B248" s="5">
        <v>3</v>
      </c>
      <c r="C248" s="5">
        <v>3639</v>
      </c>
      <c r="D248" s="5">
        <v>5139</v>
      </c>
      <c r="E248" s="5"/>
      <c r="F248" s="5"/>
      <c r="G248" s="5"/>
      <c r="H248" s="6"/>
      <c r="I248" s="6">
        <v>161.50530000000001</v>
      </c>
      <c r="J248" s="6">
        <v>15.409039999999999</v>
      </c>
      <c r="K248" s="7">
        <v>50</v>
      </c>
      <c r="L248" s="7">
        <v>100</v>
      </c>
      <c r="M248" s="8" t="s">
        <v>117</v>
      </c>
      <c r="N248" s="8" t="s">
        <v>113</v>
      </c>
      <c r="O248" s="8" t="s">
        <v>20</v>
      </c>
      <c r="P248" s="8"/>
    </row>
    <row r="249" spans="1:16" x14ac:dyDescent="0.2">
      <c r="A249" s="5">
        <v>3909000000</v>
      </c>
      <c r="B249" s="5">
        <v>3</v>
      </c>
      <c r="C249" s="5">
        <v>3639</v>
      </c>
      <c r="D249" s="5">
        <v>5166</v>
      </c>
      <c r="E249" s="5"/>
      <c r="F249" s="5"/>
      <c r="G249" s="5"/>
      <c r="H249" s="6"/>
      <c r="I249" s="6">
        <v>90.75</v>
      </c>
      <c r="J249" s="6">
        <v>19.95</v>
      </c>
      <c r="K249" s="7">
        <v>91</v>
      </c>
      <c r="L249" s="7">
        <v>100</v>
      </c>
      <c r="M249" s="8" t="s">
        <v>117</v>
      </c>
      <c r="N249" s="8" t="s">
        <v>114</v>
      </c>
      <c r="O249" s="8" t="s">
        <v>20</v>
      </c>
      <c r="P249" s="8"/>
    </row>
    <row r="250" spans="1:16" x14ac:dyDescent="0.2">
      <c r="A250" s="5">
        <v>3909000000</v>
      </c>
      <c r="B250" s="5">
        <v>3</v>
      </c>
      <c r="C250" s="5">
        <v>3639</v>
      </c>
      <c r="D250" s="5">
        <v>5169</v>
      </c>
      <c r="E250" s="5"/>
      <c r="F250" s="5"/>
      <c r="G250" s="5"/>
      <c r="H250" s="6"/>
      <c r="I250" s="6">
        <v>3704.3278599999999</v>
      </c>
      <c r="J250" s="6">
        <v>492.66987</v>
      </c>
      <c r="K250" s="7">
        <v>2236</v>
      </c>
      <c r="L250" s="7">
        <v>2600</v>
      </c>
      <c r="M250" s="8" t="s">
        <v>117</v>
      </c>
      <c r="N250" s="8" t="s">
        <v>106</v>
      </c>
      <c r="O250" s="8" t="s">
        <v>20</v>
      </c>
      <c r="P250" s="8"/>
    </row>
    <row r="251" spans="1:16" x14ac:dyDescent="0.2">
      <c r="A251" s="5">
        <v>3909000000</v>
      </c>
      <c r="B251" s="5">
        <v>3</v>
      </c>
      <c r="C251" s="5">
        <v>3639</v>
      </c>
      <c r="D251" s="5">
        <v>5175</v>
      </c>
      <c r="E251" s="5"/>
      <c r="F251" s="5"/>
      <c r="G251" s="5"/>
      <c r="H251" s="6"/>
      <c r="I251" s="6">
        <v>14.744</v>
      </c>
      <c r="J251" s="6">
        <v>1.6459999999999999</v>
      </c>
      <c r="K251" s="7">
        <v>10</v>
      </c>
      <c r="L251" s="7">
        <v>10</v>
      </c>
      <c r="M251" s="8" t="s">
        <v>117</v>
      </c>
      <c r="N251" s="8" t="s">
        <v>115</v>
      </c>
      <c r="O251" s="8" t="s">
        <v>20</v>
      </c>
      <c r="P251" s="8"/>
    </row>
    <row r="252" spans="1:16" x14ac:dyDescent="0.2">
      <c r="A252" s="5">
        <v>3909000000</v>
      </c>
      <c r="B252" s="5">
        <v>3</v>
      </c>
      <c r="C252" s="5">
        <v>3639</v>
      </c>
      <c r="D252" s="5">
        <v>5222</v>
      </c>
      <c r="E252" s="5"/>
      <c r="F252" s="5"/>
      <c r="G252" s="5"/>
      <c r="H252" s="6"/>
      <c r="I252" s="6"/>
      <c r="J252" s="6">
        <v>30</v>
      </c>
      <c r="K252" s="7">
        <v>30</v>
      </c>
      <c r="L252" s="7"/>
      <c r="M252" s="8" t="s">
        <v>117</v>
      </c>
      <c r="N252" s="8" t="s">
        <v>118</v>
      </c>
      <c r="O252" s="8" t="s">
        <v>20</v>
      </c>
      <c r="P252" s="8"/>
    </row>
    <row r="253" spans="1:16" x14ac:dyDescent="0.2">
      <c r="A253" s="5">
        <v>3909000000</v>
      </c>
      <c r="B253" s="5">
        <v>3</v>
      </c>
      <c r="C253" s="5">
        <v>3639</v>
      </c>
      <c r="D253" s="5">
        <v>6119</v>
      </c>
      <c r="E253" s="5"/>
      <c r="F253" s="5"/>
      <c r="G253" s="5"/>
      <c r="H253" s="6"/>
      <c r="I253" s="6"/>
      <c r="J253" s="6"/>
      <c r="K253" s="7">
        <v>70</v>
      </c>
      <c r="L253" s="7">
        <v>188</v>
      </c>
      <c r="M253" s="8" t="s">
        <v>117</v>
      </c>
      <c r="N253" s="8" t="s">
        <v>119</v>
      </c>
      <c r="O253" s="8" t="s">
        <v>20</v>
      </c>
      <c r="P253" s="8"/>
    </row>
    <row r="254" spans="1:16" x14ac:dyDescent="0.2">
      <c r="A254" s="5">
        <v>3909000000</v>
      </c>
      <c r="B254" s="5">
        <v>3</v>
      </c>
      <c r="C254" s="5">
        <v>3639</v>
      </c>
      <c r="D254" s="5">
        <v>6121</v>
      </c>
      <c r="E254" s="5"/>
      <c r="F254" s="5"/>
      <c r="G254" s="5"/>
      <c r="H254" s="6"/>
      <c r="I254" s="6">
        <v>3466.3174899999999</v>
      </c>
      <c r="J254" s="6">
        <v>2807.27241</v>
      </c>
      <c r="K254" s="7">
        <v>5950</v>
      </c>
      <c r="L254" s="7">
        <v>3000</v>
      </c>
      <c r="M254" s="8" t="s">
        <v>117</v>
      </c>
      <c r="N254" s="8" t="s">
        <v>88</v>
      </c>
      <c r="O254" s="8" t="s">
        <v>20</v>
      </c>
      <c r="P254" s="8"/>
    </row>
    <row r="255" spans="1:16" x14ac:dyDescent="0.2">
      <c r="L255" s="23"/>
    </row>
    <row r="256" spans="1:16" x14ac:dyDescent="0.2">
      <c r="A256" s="11" t="s">
        <v>117</v>
      </c>
      <c r="B256" s="9"/>
      <c r="C256" s="9"/>
      <c r="D256" s="9"/>
      <c r="E256" s="9"/>
      <c r="F256" s="9"/>
      <c r="G256" s="9"/>
      <c r="H256" s="10">
        <f>SUM(H245:H255)</f>
        <v>0</v>
      </c>
      <c r="I256" s="10">
        <f t="shared" ref="I256:L256" si="44">SUM(I245:I255)</f>
        <v>7483.0000199999995</v>
      </c>
      <c r="J256" s="10">
        <f t="shared" si="44"/>
        <v>3366.9473200000002</v>
      </c>
      <c r="K256" s="10">
        <f t="shared" si="44"/>
        <v>8439</v>
      </c>
      <c r="L256" s="10">
        <f t="shared" si="44"/>
        <v>6000</v>
      </c>
      <c r="M256" s="11"/>
      <c r="N256" s="11"/>
      <c r="O256" s="11"/>
      <c r="P256" s="11"/>
    </row>
    <row r="257" spans="1:16" x14ac:dyDescent="0.2">
      <c r="L257" s="23"/>
    </row>
    <row r="258" spans="1:16" x14ac:dyDescent="0.2">
      <c r="A258" s="5">
        <v>31402000000</v>
      </c>
      <c r="B258" s="5">
        <v>3</v>
      </c>
      <c r="C258" s="5">
        <v>3639</v>
      </c>
      <c r="D258" s="5">
        <v>5169</v>
      </c>
      <c r="E258" s="5"/>
      <c r="F258" s="5"/>
      <c r="G258" s="5"/>
      <c r="H258" s="6">
        <v>326.71814999999998</v>
      </c>
      <c r="I258" s="6"/>
      <c r="J258" s="6"/>
      <c r="K258" s="7"/>
      <c r="L258" s="23"/>
      <c r="M258" s="8" t="s">
        <v>120</v>
      </c>
      <c r="N258" s="8" t="s">
        <v>106</v>
      </c>
      <c r="O258" s="8" t="s">
        <v>20</v>
      </c>
      <c r="P258" s="8"/>
    </row>
    <row r="259" spans="1:16" x14ac:dyDescent="0.2">
      <c r="L259" s="23"/>
    </row>
    <row r="260" spans="1:16" x14ac:dyDescent="0.2">
      <c r="A260" s="11" t="s">
        <v>120</v>
      </c>
      <c r="B260" s="9"/>
      <c r="C260" s="9"/>
      <c r="D260" s="9"/>
      <c r="E260" s="9"/>
      <c r="F260" s="9"/>
      <c r="G260" s="9"/>
      <c r="H260" s="10">
        <f>SUM(H257:H259)</f>
        <v>326.71814999999998</v>
      </c>
      <c r="I260" s="10">
        <f t="shared" ref="I260:L260" si="45">SUM(I257:I259)</f>
        <v>0</v>
      </c>
      <c r="J260" s="10">
        <f t="shared" si="45"/>
        <v>0</v>
      </c>
      <c r="K260" s="10">
        <f t="shared" si="45"/>
        <v>0</v>
      </c>
      <c r="L260" s="10">
        <f t="shared" si="45"/>
        <v>0</v>
      </c>
      <c r="M260" s="11"/>
      <c r="N260" s="11"/>
      <c r="O260" s="11"/>
      <c r="P260" s="11"/>
    </row>
    <row r="261" spans="1:16" x14ac:dyDescent="0.2">
      <c r="L261" s="23"/>
    </row>
    <row r="262" spans="1:16" x14ac:dyDescent="0.2">
      <c r="A262" s="5">
        <v>31410000000</v>
      </c>
      <c r="B262" s="5">
        <v>3</v>
      </c>
      <c r="C262" s="5">
        <v>3639</v>
      </c>
      <c r="D262" s="5">
        <v>5137</v>
      </c>
      <c r="E262" s="5"/>
      <c r="F262" s="5"/>
      <c r="G262" s="5"/>
      <c r="H262" s="6">
        <v>3.6</v>
      </c>
      <c r="I262" s="6"/>
      <c r="J262" s="6"/>
      <c r="K262" s="7">
        <v>10</v>
      </c>
      <c r="L262" s="23">
        <v>50</v>
      </c>
      <c r="M262" s="8" t="s">
        <v>121</v>
      </c>
      <c r="N262" s="8" t="s">
        <v>103</v>
      </c>
      <c r="O262" s="8" t="s">
        <v>20</v>
      </c>
      <c r="P262" s="8"/>
    </row>
    <row r="263" spans="1:16" x14ac:dyDescent="0.2">
      <c r="A263" s="5">
        <v>31410000000</v>
      </c>
      <c r="B263" s="5">
        <v>3</v>
      </c>
      <c r="C263" s="5">
        <v>3639</v>
      </c>
      <c r="D263" s="5">
        <v>5139</v>
      </c>
      <c r="E263" s="5"/>
      <c r="F263" s="5"/>
      <c r="G263" s="5"/>
      <c r="H263" s="6">
        <v>46.386000000000003</v>
      </c>
      <c r="I263" s="6">
        <v>23.178059999999999</v>
      </c>
      <c r="J263" s="6"/>
      <c r="K263" s="7">
        <v>10</v>
      </c>
      <c r="L263" s="23"/>
      <c r="M263" s="8" t="s">
        <v>121</v>
      </c>
      <c r="N263" s="8" t="s">
        <v>113</v>
      </c>
      <c r="O263" s="8" t="s">
        <v>20</v>
      </c>
      <c r="P263" s="8"/>
    </row>
    <row r="264" spans="1:16" x14ac:dyDescent="0.2">
      <c r="A264" s="5">
        <v>31410000000</v>
      </c>
      <c r="B264" s="5">
        <v>3</v>
      </c>
      <c r="C264" s="5">
        <v>3639</v>
      </c>
      <c r="D264" s="5">
        <v>5161</v>
      </c>
      <c r="E264" s="5"/>
      <c r="F264" s="5"/>
      <c r="G264" s="5"/>
      <c r="H264" s="6"/>
      <c r="I264" s="6">
        <v>0.98199999999999998</v>
      </c>
      <c r="J264" s="6"/>
      <c r="K264" s="7">
        <v>1</v>
      </c>
      <c r="L264" s="23"/>
      <c r="M264" s="8" t="s">
        <v>121</v>
      </c>
      <c r="N264" s="8" t="s">
        <v>122</v>
      </c>
      <c r="O264" s="8" t="s">
        <v>20</v>
      </c>
      <c r="P264" s="8"/>
    </row>
    <row r="265" spans="1:16" x14ac:dyDescent="0.2">
      <c r="A265" s="5">
        <v>31410000000</v>
      </c>
      <c r="B265" s="5">
        <v>3</v>
      </c>
      <c r="C265" s="5">
        <v>3639</v>
      </c>
      <c r="D265" s="5">
        <v>5169</v>
      </c>
      <c r="E265" s="5"/>
      <c r="F265" s="5"/>
      <c r="G265" s="5"/>
      <c r="H265" s="6">
        <v>181.53287</v>
      </c>
      <c r="I265" s="6">
        <v>599.72569999999996</v>
      </c>
      <c r="J265" s="6">
        <v>298.39267999999998</v>
      </c>
      <c r="K265" s="7">
        <v>419</v>
      </c>
      <c r="L265" s="23">
        <v>400</v>
      </c>
      <c r="M265" s="8" t="s">
        <v>121</v>
      </c>
      <c r="N265" s="8" t="s">
        <v>106</v>
      </c>
      <c r="O265" s="8" t="s">
        <v>20</v>
      </c>
      <c r="P265" s="8"/>
    </row>
    <row r="266" spans="1:16" x14ac:dyDescent="0.2">
      <c r="A266" s="5">
        <v>31410000000</v>
      </c>
      <c r="B266" s="5">
        <v>3</v>
      </c>
      <c r="C266" s="5">
        <v>3639</v>
      </c>
      <c r="D266" s="5">
        <v>5171</v>
      </c>
      <c r="E266" s="5"/>
      <c r="F266" s="5"/>
      <c r="G266" s="5"/>
      <c r="H266" s="6"/>
      <c r="I266" s="6"/>
      <c r="J266" s="6">
        <v>20.87</v>
      </c>
      <c r="K266" s="7">
        <v>30</v>
      </c>
      <c r="L266" s="23">
        <v>50</v>
      </c>
      <c r="M266" s="8" t="s">
        <v>121</v>
      </c>
      <c r="N266" s="8" t="s">
        <v>94</v>
      </c>
      <c r="O266" s="8" t="s">
        <v>20</v>
      </c>
      <c r="P266" s="8"/>
    </row>
    <row r="267" spans="1:16" x14ac:dyDescent="0.2">
      <c r="A267" s="5">
        <v>31410000000</v>
      </c>
      <c r="B267" s="5">
        <v>3</v>
      </c>
      <c r="C267" s="5">
        <v>3639</v>
      </c>
      <c r="D267" s="5">
        <v>5363</v>
      </c>
      <c r="E267" s="5"/>
      <c r="F267" s="5"/>
      <c r="G267" s="5"/>
      <c r="H267" s="6"/>
      <c r="I267" s="6"/>
      <c r="J267" s="6"/>
      <c r="K267" s="7">
        <v>10</v>
      </c>
      <c r="L267" s="23"/>
      <c r="M267" s="8" t="s">
        <v>121</v>
      </c>
      <c r="N267" s="8" t="s">
        <v>123</v>
      </c>
      <c r="O267" s="8" t="s">
        <v>20</v>
      </c>
      <c r="P267" s="8"/>
    </row>
    <row r="268" spans="1:16" x14ac:dyDescent="0.2">
      <c r="A268" s="5">
        <v>31410000000</v>
      </c>
      <c r="B268" s="5">
        <v>3</v>
      </c>
      <c r="C268" s="5">
        <v>3639</v>
      </c>
      <c r="D268" s="5">
        <v>5366</v>
      </c>
      <c r="E268" s="5"/>
      <c r="F268" s="5"/>
      <c r="G268" s="5"/>
      <c r="H268" s="6"/>
      <c r="I268" s="6"/>
      <c r="J268" s="6"/>
      <c r="K268" s="7">
        <v>10</v>
      </c>
      <c r="L268" s="23"/>
      <c r="M268" s="8" t="s">
        <v>121</v>
      </c>
      <c r="N268" s="8" t="s">
        <v>124</v>
      </c>
      <c r="O268" s="8" t="s">
        <v>20</v>
      </c>
      <c r="P268" s="8"/>
    </row>
    <row r="269" spans="1:16" x14ac:dyDescent="0.2">
      <c r="A269" s="5">
        <v>31410000000</v>
      </c>
      <c r="B269" s="5">
        <v>3</v>
      </c>
      <c r="C269" s="5">
        <v>3639</v>
      </c>
      <c r="D269" s="5">
        <v>5904</v>
      </c>
      <c r="E269" s="5">
        <v>107</v>
      </c>
      <c r="F269" s="5">
        <v>1</v>
      </c>
      <c r="G269" s="5">
        <v>17968</v>
      </c>
      <c r="H269" s="6"/>
      <c r="I269" s="6">
        <v>22.998809999999999</v>
      </c>
      <c r="J269" s="6"/>
      <c r="K269" s="7"/>
      <c r="L269" s="23"/>
      <c r="M269" s="8" t="s">
        <v>121</v>
      </c>
      <c r="N269" s="8" t="s">
        <v>125</v>
      </c>
      <c r="O269" s="8" t="s">
        <v>20</v>
      </c>
      <c r="P269" s="8" t="s">
        <v>45</v>
      </c>
    </row>
    <row r="270" spans="1:16" x14ac:dyDescent="0.2">
      <c r="A270" s="5">
        <v>31410000000</v>
      </c>
      <c r="B270" s="5">
        <v>3</v>
      </c>
      <c r="C270" s="5">
        <v>3639</v>
      </c>
      <c r="D270" s="5">
        <v>5904</v>
      </c>
      <c r="E270" s="5">
        <v>107</v>
      </c>
      <c r="F270" s="5">
        <v>5</v>
      </c>
      <c r="G270" s="5">
        <v>17969</v>
      </c>
      <c r="H270" s="6"/>
      <c r="I270" s="6">
        <v>390.97971999999999</v>
      </c>
      <c r="J270" s="6"/>
      <c r="K270" s="7"/>
      <c r="L270" s="23"/>
      <c r="M270" s="8" t="s">
        <v>121</v>
      </c>
      <c r="N270" s="8" t="s">
        <v>125</v>
      </c>
      <c r="O270" s="8" t="s">
        <v>20</v>
      </c>
      <c r="P270" s="8" t="s">
        <v>46</v>
      </c>
    </row>
    <row r="271" spans="1:16" x14ac:dyDescent="0.2">
      <c r="A271" s="5">
        <v>31410000000</v>
      </c>
      <c r="B271" s="5">
        <v>3</v>
      </c>
      <c r="C271" s="5">
        <v>6399</v>
      </c>
      <c r="D271" s="5">
        <v>5362</v>
      </c>
      <c r="E271" s="5"/>
      <c r="F271" s="5"/>
      <c r="G271" s="5"/>
      <c r="H271" s="6"/>
      <c r="I271" s="6"/>
      <c r="J271" s="6">
        <v>0</v>
      </c>
      <c r="K271" s="7">
        <v>10</v>
      </c>
      <c r="L271" s="23"/>
      <c r="M271" s="8" t="s">
        <v>121</v>
      </c>
      <c r="N271" s="8" t="s">
        <v>126</v>
      </c>
      <c r="O271" s="8" t="s">
        <v>127</v>
      </c>
      <c r="P271" s="8"/>
    </row>
    <row r="272" spans="1:16" x14ac:dyDescent="0.2">
      <c r="L272" s="23"/>
    </row>
    <row r="273" spans="1:16" x14ac:dyDescent="0.2">
      <c r="A273" s="11" t="s">
        <v>121</v>
      </c>
      <c r="B273" s="9"/>
      <c r="C273" s="9"/>
      <c r="D273" s="9"/>
      <c r="E273" s="9"/>
      <c r="F273" s="9"/>
      <c r="G273" s="9"/>
      <c r="H273" s="10">
        <f>SUM(H261:H272)</f>
        <v>231.51886999999999</v>
      </c>
      <c r="I273" s="10">
        <f t="shared" ref="I273:L273" si="46">SUM(I261:I272)</f>
        <v>1037.86429</v>
      </c>
      <c r="J273" s="10">
        <f t="shared" si="46"/>
        <v>319.26267999999999</v>
      </c>
      <c r="K273" s="10">
        <f t="shared" si="46"/>
        <v>500</v>
      </c>
      <c r="L273" s="10">
        <f t="shared" si="46"/>
        <v>500</v>
      </c>
      <c r="M273" s="11"/>
      <c r="N273" s="11"/>
      <c r="O273" s="11"/>
      <c r="P273" s="11"/>
    </row>
    <row r="274" spans="1:16" x14ac:dyDescent="0.2">
      <c r="L274" s="23"/>
    </row>
    <row r="275" spans="1:16" x14ac:dyDescent="0.2">
      <c r="A275" s="5">
        <v>31502000000</v>
      </c>
      <c r="B275" s="5">
        <v>3</v>
      </c>
      <c r="C275" s="5">
        <v>6171</v>
      </c>
      <c r="D275" s="5">
        <v>5166</v>
      </c>
      <c r="E275" s="5"/>
      <c r="F275" s="5"/>
      <c r="G275" s="5"/>
      <c r="H275" s="6">
        <v>472.44900000000001</v>
      </c>
      <c r="I275" s="6">
        <v>239.28</v>
      </c>
      <c r="J275" s="6"/>
      <c r="K275" s="7"/>
      <c r="L275" s="23"/>
      <c r="M275" s="8" t="s">
        <v>128</v>
      </c>
      <c r="N275" s="8" t="s">
        <v>114</v>
      </c>
      <c r="O275" s="8" t="s">
        <v>65</v>
      </c>
      <c r="P275" s="8"/>
    </row>
    <row r="276" spans="1:16" x14ac:dyDescent="0.2">
      <c r="A276" s="5">
        <v>31502000000</v>
      </c>
      <c r="B276" s="5">
        <v>3</v>
      </c>
      <c r="C276" s="5">
        <v>6171</v>
      </c>
      <c r="D276" s="5">
        <v>5169</v>
      </c>
      <c r="E276" s="5"/>
      <c r="F276" s="5"/>
      <c r="G276" s="5"/>
      <c r="H276" s="6">
        <v>9.5592500000000005</v>
      </c>
      <c r="I276" s="6">
        <v>7.6474000000000002</v>
      </c>
      <c r="J276" s="6"/>
      <c r="K276" s="7"/>
      <c r="L276" s="23"/>
      <c r="M276" s="8" t="s">
        <v>128</v>
      </c>
      <c r="N276" s="8" t="s">
        <v>106</v>
      </c>
      <c r="O276" s="8" t="s">
        <v>65</v>
      </c>
      <c r="P276" s="8"/>
    </row>
    <row r="277" spans="1:16" x14ac:dyDescent="0.2">
      <c r="L277" s="23"/>
    </row>
    <row r="278" spans="1:16" x14ac:dyDescent="0.2">
      <c r="A278" s="11" t="s">
        <v>128</v>
      </c>
      <c r="B278" s="9"/>
      <c r="C278" s="9"/>
      <c r="D278" s="9"/>
      <c r="E278" s="9"/>
      <c r="F278" s="9"/>
      <c r="G278" s="9"/>
      <c r="H278" s="10">
        <f>SUM(H274:H277)</f>
        <v>482.00825000000003</v>
      </c>
      <c r="I278" s="10">
        <f t="shared" ref="I278:L278" si="47">SUM(I274:I277)</f>
        <v>246.92740000000001</v>
      </c>
      <c r="J278" s="10">
        <f t="shared" si="47"/>
        <v>0</v>
      </c>
      <c r="K278" s="10">
        <f t="shared" si="47"/>
        <v>0</v>
      </c>
      <c r="L278" s="10">
        <f t="shared" si="47"/>
        <v>0</v>
      </c>
      <c r="M278" s="11"/>
      <c r="N278" s="11"/>
      <c r="O278" s="11"/>
      <c r="P278" s="11"/>
    </row>
    <row r="279" spans="1:16" x14ac:dyDescent="0.2">
      <c r="L279" s="23"/>
    </row>
    <row r="280" spans="1:16" x14ac:dyDescent="0.2">
      <c r="A280" s="5">
        <v>31605000000</v>
      </c>
      <c r="B280" s="5">
        <v>3</v>
      </c>
      <c r="C280" s="5">
        <v>3111</v>
      </c>
      <c r="D280" s="5">
        <v>6121</v>
      </c>
      <c r="E280" s="5"/>
      <c r="F280" s="5"/>
      <c r="G280" s="5"/>
      <c r="H280" s="6">
        <v>1232.0264</v>
      </c>
      <c r="I280" s="6"/>
      <c r="J280" s="6"/>
      <c r="K280" s="7"/>
      <c r="L280" s="23"/>
      <c r="M280" s="8" t="s">
        <v>33</v>
      </c>
      <c r="N280" s="8" t="s">
        <v>88</v>
      </c>
      <c r="O280" s="8" t="s">
        <v>32</v>
      </c>
      <c r="P280" s="8"/>
    </row>
    <row r="281" spans="1:16" x14ac:dyDescent="0.2">
      <c r="L281" s="23"/>
    </row>
    <row r="282" spans="1:16" x14ac:dyDescent="0.2">
      <c r="A282" s="11" t="s">
        <v>33</v>
      </c>
      <c r="B282" s="9"/>
      <c r="C282" s="9"/>
      <c r="D282" s="9"/>
      <c r="E282" s="9"/>
      <c r="F282" s="9"/>
      <c r="G282" s="9"/>
      <c r="H282" s="10">
        <f>SUM(H279:H281)</f>
        <v>1232.0264</v>
      </c>
      <c r="I282" s="10">
        <f t="shared" ref="I282:L282" si="48">SUM(I279:I281)</f>
        <v>0</v>
      </c>
      <c r="J282" s="10">
        <f t="shared" si="48"/>
        <v>0</v>
      </c>
      <c r="K282" s="10">
        <f t="shared" si="48"/>
        <v>0</v>
      </c>
      <c r="L282" s="10">
        <f t="shared" si="48"/>
        <v>0</v>
      </c>
      <c r="M282" s="11"/>
      <c r="N282" s="11"/>
      <c r="O282" s="11"/>
      <c r="P282" s="11"/>
    </row>
    <row r="283" spans="1:16" x14ac:dyDescent="0.2">
      <c r="L283" s="23"/>
    </row>
    <row r="284" spans="1:16" x14ac:dyDescent="0.2">
      <c r="A284" s="5">
        <v>31606000000</v>
      </c>
      <c r="B284" s="5">
        <v>3</v>
      </c>
      <c r="C284" s="5">
        <v>3111</v>
      </c>
      <c r="D284" s="5">
        <v>6121</v>
      </c>
      <c r="E284" s="5"/>
      <c r="F284" s="5"/>
      <c r="G284" s="5"/>
      <c r="H284" s="6">
        <v>6239.7250000000004</v>
      </c>
      <c r="I284" s="6"/>
      <c r="J284" s="6"/>
      <c r="K284" s="7"/>
      <c r="L284" s="23"/>
      <c r="M284" s="8" t="s">
        <v>36</v>
      </c>
      <c r="N284" s="8" t="s">
        <v>88</v>
      </c>
      <c r="O284" s="8" t="s">
        <v>32</v>
      </c>
      <c r="P284" s="8"/>
    </row>
    <row r="285" spans="1:16" x14ac:dyDescent="0.2">
      <c r="L285" s="23"/>
    </row>
    <row r="286" spans="1:16" x14ac:dyDescent="0.2">
      <c r="A286" s="11" t="s">
        <v>36</v>
      </c>
      <c r="B286" s="9"/>
      <c r="C286" s="9"/>
      <c r="D286" s="9"/>
      <c r="E286" s="9"/>
      <c r="F286" s="9"/>
      <c r="G286" s="9"/>
      <c r="H286" s="10">
        <f>SUM(H283:H285)</f>
        <v>6239.7250000000004</v>
      </c>
      <c r="I286" s="10">
        <f t="shared" ref="I286:L286" si="49">SUM(I283:I285)</f>
        <v>0</v>
      </c>
      <c r="J286" s="10">
        <f t="shared" si="49"/>
        <v>0</v>
      </c>
      <c r="K286" s="10">
        <f t="shared" si="49"/>
        <v>0</v>
      </c>
      <c r="L286" s="10">
        <f t="shared" si="49"/>
        <v>0</v>
      </c>
      <c r="M286" s="11"/>
      <c r="N286" s="11"/>
      <c r="O286" s="11"/>
      <c r="P286" s="11"/>
    </row>
    <row r="287" spans="1:16" x14ac:dyDescent="0.2">
      <c r="L287" s="23"/>
    </row>
    <row r="288" spans="1:16" x14ac:dyDescent="0.2">
      <c r="A288" s="5">
        <v>31607000000</v>
      </c>
      <c r="B288" s="5">
        <v>3</v>
      </c>
      <c r="C288" s="5">
        <v>3111</v>
      </c>
      <c r="D288" s="5">
        <v>5331</v>
      </c>
      <c r="E288" s="5"/>
      <c r="F288" s="5"/>
      <c r="G288" s="5"/>
      <c r="H288" s="6">
        <v>25.85651</v>
      </c>
      <c r="I288" s="6"/>
      <c r="J288" s="6">
        <v>3.7801999999999998</v>
      </c>
      <c r="K288" s="7">
        <v>3.8</v>
      </c>
      <c r="L288" s="23"/>
      <c r="M288" s="8" t="s">
        <v>37</v>
      </c>
      <c r="N288" s="8" t="s">
        <v>129</v>
      </c>
      <c r="O288" s="8" t="s">
        <v>32</v>
      </c>
      <c r="P288" s="8"/>
    </row>
    <row r="289" spans="1:16" x14ac:dyDescent="0.2">
      <c r="A289" s="5">
        <v>31607000000</v>
      </c>
      <c r="B289" s="5">
        <v>3</v>
      </c>
      <c r="C289" s="5">
        <v>3111</v>
      </c>
      <c r="D289" s="5">
        <v>5336</v>
      </c>
      <c r="E289" s="5">
        <v>103</v>
      </c>
      <c r="F289" s="5">
        <v>1</v>
      </c>
      <c r="G289" s="5">
        <v>33063</v>
      </c>
      <c r="H289" s="6">
        <v>51.71302</v>
      </c>
      <c r="I289" s="6"/>
      <c r="J289" s="6">
        <v>7.5604100000000001</v>
      </c>
      <c r="K289" s="7">
        <v>7.6</v>
      </c>
      <c r="L289" s="23"/>
      <c r="M289" s="8" t="s">
        <v>37</v>
      </c>
      <c r="N289" s="8" t="s">
        <v>130</v>
      </c>
      <c r="O289" s="8" t="s">
        <v>32</v>
      </c>
      <c r="P289" s="8" t="s">
        <v>39</v>
      </c>
    </row>
    <row r="290" spans="1:16" x14ac:dyDescent="0.2">
      <c r="A290" s="5">
        <v>31607000000</v>
      </c>
      <c r="B290" s="5">
        <v>3</v>
      </c>
      <c r="C290" s="5">
        <v>3111</v>
      </c>
      <c r="D290" s="5">
        <v>5336</v>
      </c>
      <c r="E290" s="5">
        <v>103</v>
      </c>
      <c r="F290" s="5">
        <v>5</v>
      </c>
      <c r="G290" s="5">
        <v>33063</v>
      </c>
      <c r="H290" s="6">
        <v>439.56067000000002</v>
      </c>
      <c r="I290" s="6"/>
      <c r="J290" s="6">
        <v>64.263459999999995</v>
      </c>
      <c r="K290" s="7">
        <v>64.3</v>
      </c>
      <c r="L290" s="23"/>
      <c r="M290" s="8" t="s">
        <v>37</v>
      </c>
      <c r="N290" s="8" t="s">
        <v>130</v>
      </c>
      <c r="O290" s="8" t="s">
        <v>32</v>
      </c>
      <c r="P290" s="8" t="s">
        <v>39</v>
      </c>
    </row>
    <row r="291" spans="1:16" x14ac:dyDescent="0.2">
      <c r="A291" s="5">
        <v>31607000000</v>
      </c>
      <c r="B291" s="5">
        <v>3</v>
      </c>
      <c r="C291" s="5">
        <v>3113</v>
      </c>
      <c r="D291" s="5">
        <v>5331</v>
      </c>
      <c r="E291" s="5"/>
      <c r="F291" s="5"/>
      <c r="G291" s="5"/>
      <c r="H291" s="6">
        <v>209.23482000000001</v>
      </c>
      <c r="I291" s="6"/>
      <c r="J291" s="6"/>
      <c r="K291" s="7"/>
      <c r="L291" s="23"/>
      <c r="M291" s="8" t="s">
        <v>37</v>
      </c>
      <c r="N291" s="8" t="s">
        <v>129</v>
      </c>
      <c r="O291" s="8" t="s">
        <v>54</v>
      </c>
      <c r="P291" s="8"/>
    </row>
    <row r="292" spans="1:16" x14ac:dyDescent="0.2">
      <c r="A292" s="5">
        <v>31607000000</v>
      </c>
      <c r="B292" s="5">
        <v>3</v>
      </c>
      <c r="C292" s="5">
        <v>3113</v>
      </c>
      <c r="D292" s="5">
        <v>5336</v>
      </c>
      <c r="E292" s="5">
        <v>103</v>
      </c>
      <c r="F292" s="5">
        <v>1</v>
      </c>
      <c r="G292" s="5">
        <v>33063</v>
      </c>
      <c r="H292" s="6">
        <v>418.46965999999998</v>
      </c>
      <c r="I292" s="6"/>
      <c r="J292" s="6"/>
      <c r="K292" s="7"/>
      <c r="L292" s="23"/>
      <c r="M292" s="8" t="s">
        <v>37</v>
      </c>
      <c r="N292" s="8" t="s">
        <v>130</v>
      </c>
      <c r="O292" s="8" t="s">
        <v>54</v>
      </c>
      <c r="P292" s="8" t="s">
        <v>39</v>
      </c>
    </row>
    <row r="293" spans="1:16" x14ac:dyDescent="0.2">
      <c r="A293" s="5">
        <v>31607000000</v>
      </c>
      <c r="B293" s="5">
        <v>3</v>
      </c>
      <c r="C293" s="5">
        <v>3113</v>
      </c>
      <c r="D293" s="5">
        <v>5336</v>
      </c>
      <c r="E293" s="5">
        <v>103</v>
      </c>
      <c r="F293" s="5">
        <v>5</v>
      </c>
      <c r="G293" s="5">
        <v>33063</v>
      </c>
      <c r="H293" s="6">
        <v>3556.9917</v>
      </c>
      <c r="I293" s="6"/>
      <c r="J293" s="6"/>
      <c r="K293" s="7"/>
      <c r="L293" s="23"/>
      <c r="M293" s="8" t="s">
        <v>37</v>
      </c>
      <c r="N293" s="8" t="s">
        <v>130</v>
      </c>
      <c r="O293" s="8" t="s">
        <v>54</v>
      </c>
      <c r="P293" s="8" t="s">
        <v>39</v>
      </c>
    </row>
    <row r="294" spans="1:16" x14ac:dyDescent="0.2">
      <c r="A294" s="5">
        <v>31607000000</v>
      </c>
      <c r="B294" s="5">
        <v>3</v>
      </c>
      <c r="C294" s="5">
        <v>3299</v>
      </c>
      <c r="D294" s="5">
        <v>5011</v>
      </c>
      <c r="E294" s="5"/>
      <c r="F294" s="5"/>
      <c r="G294" s="5"/>
      <c r="H294" s="6">
        <v>6.2229400000000004</v>
      </c>
      <c r="I294" s="6">
        <v>17.577999999999999</v>
      </c>
      <c r="J294" s="6">
        <v>5.6714000000000002</v>
      </c>
      <c r="K294" s="7">
        <v>6</v>
      </c>
      <c r="L294" s="23"/>
      <c r="M294" s="8" t="s">
        <v>37</v>
      </c>
      <c r="N294" s="8" t="s">
        <v>131</v>
      </c>
      <c r="O294" s="8" t="s">
        <v>132</v>
      </c>
      <c r="P294" s="8"/>
    </row>
    <row r="295" spans="1:16" x14ac:dyDescent="0.2">
      <c r="A295" s="5">
        <v>31607000000</v>
      </c>
      <c r="B295" s="5">
        <v>3</v>
      </c>
      <c r="C295" s="5">
        <v>3299</v>
      </c>
      <c r="D295" s="5">
        <v>5011</v>
      </c>
      <c r="E295" s="5">
        <v>103</v>
      </c>
      <c r="F295" s="5">
        <v>1</v>
      </c>
      <c r="G295" s="5">
        <v>33063</v>
      </c>
      <c r="H295" s="6">
        <v>12.445880000000001</v>
      </c>
      <c r="I295" s="6">
        <v>35.152999999999999</v>
      </c>
      <c r="J295" s="6">
        <v>11.3428</v>
      </c>
      <c r="K295" s="7">
        <v>12</v>
      </c>
      <c r="L295" s="23"/>
      <c r="M295" s="8" t="s">
        <v>37</v>
      </c>
      <c r="N295" s="8" t="s">
        <v>131</v>
      </c>
      <c r="O295" s="8" t="s">
        <v>132</v>
      </c>
      <c r="P295" s="8" t="s">
        <v>39</v>
      </c>
    </row>
    <row r="296" spans="1:16" x14ac:dyDescent="0.2">
      <c r="A296" s="5">
        <v>31607000000</v>
      </c>
      <c r="B296" s="5">
        <v>3</v>
      </c>
      <c r="C296" s="5">
        <v>3299</v>
      </c>
      <c r="D296" s="5">
        <v>5011</v>
      </c>
      <c r="E296" s="5">
        <v>103</v>
      </c>
      <c r="F296" s="5">
        <v>5</v>
      </c>
      <c r="G296" s="5">
        <v>33063</v>
      </c>
      <c r="H296" s="6">
        <v>105.78998</v>
      </c>
      <c r="I296" s="6">
        <v>298.80900000000003</v>
      </c>
      <c r="J296" s="6">
        <v>96.413799999999995</v>
      </c>
      <c r="K296" s="7">
        <v>97</v>
      </c>
      <c r="L296" s="23"/>
      <c r="M296" s="8" t="s">
        <v>37</v>
      </c>
      <c r="N296" s="8" t="s">
        <v>131</v>
      </c>
      <c r="O296" s="8" t="s">
        <v>132</v>
      </c>
      <c r="P296" s="8" t="s">
        <v>39</v>
      </c>
    </row>
    <row r="297" spans="1:16" x14ac:dyDescent="0.2">
      <c r="A297" s="5">
        <v>31607000000</v>
      </c>
      <c r="B297" s="5">
        <v>3</v>
      </c>
      <c r="C297" s="5">
        <v>3299</v>
      </c>
      <c r="D297" s="5">
        <v>5031</v>
      </c>
      <c r="E297" s="5"/>
      <c r="F297" s="5"/>
      <c r="G297" s="5"/>
      <c r="H297" s="6">
        <v>1.5557399999999999</v>
      </c>
      <c r="I297" s="6">
        <v>4.3949999999999996</v>
      </c>
      <c r="J297" s="6">
        <v>1.4065000000000001</v>
      </c>
      <c r="K297" s="7">
        <v>2</v>
      </c>
      <c r="L297" s="23"/>
      <c r="M297" s="8" t="s">
        <v>37</v>
      </c>
      <c r="N297" s="8" t="s">
        <v>133</v>
      </c>
      <c r="O297" s="8" t="s">
        <v>132</v>
      </c>
      <c r="P297" s="8"/>
    </row>
    <row r="298" spans="1:16" x14ac:dyDescent="0.2">
      <c r="A298" s="5">
        <v>31607000000</v>
      </c>
      <c r="B298" s="5">
        <v>3</v>
      </c>
      <c r="C298" s="5">
        <v>3299</v>
      </c>
      <c r="D298" s="5">
        <v>5031</v>
      </c>
      <c r="E298" s="5">
        <v>103</v>
      </c>
      <c r="F298" s="5">
        <v>1</v>
      </c>
      <c r="G298" s="5">
        <v>33063</v>
      </c>
      <c r="H298" s="6">
        <v>3.1114700000000002</v>
      </c>
      <c r="I298" s="6">
        <v>8.7880000000000003</v>
      </c>
      <c r="J298" s="6">
        <v>2.8130000000000002</v>
      </c>
      <c r="K298" s="7">
        <v>3</v>
      </c>
      <c r="L298" s="23"/>
      <c r="M298" s="8" t="s">
        <v>37</v>
      </c>
      <c r="N298" s="8" t="s">
        <v>133</v>
      </c>
      <c r="O298" s="8" t="s">
        <v>132</v>
      </c>
      <c r="P298" s="8" t="s">
        <v>39</v>
      </c>
    </row>
    <row r="299" spans="1:16" x14ac:dyDescent="0.2">
      <c r="A299" s="5">
        <v>31607000000</v>
      </c>
      <c r="B299" s="5">
        <v>3</v>
      </c>
      <c r="C299" s="5">
        <v>3299</v>
      </c>
      <c r="D299" s="5">
        <v>5031</v>
      </c>
      <c r="E299" s="5">
        <v>103</v>
      </c>
      <c r="F299" s="5">
        <v>5</v>
      </c>
      <c r="G299" s="5">
        <v>33063</v>
      </c>
      <c r="H299" s="6">
        <v>26.447500000000002</v>
      </c>
      <c r="I299" s="6">
        <v>74.701999999999998</v>
      </c>
      <c r="J299" s="6">
        <v>23.910499999999999</v>
      </c>
      <c r="K299" s="7">
        <v>24</v>
      </c>
      <c r="L299" s="23"/>
      <c r="M299" s="8" t="s">
        <v>37</v>
      </c>
      <c r="N299" s="8" t="s">
        <v>133</v>
      </c>
      <c r="O299" s="8" t="s">
        <v>132</v>
      </c>
      <c r="P299" s="8" t="s">
        <v>39</v>
      </c>
    </row>
    <row r="300" spans="1:16" x14ac:dyDescent="0.2">
      <c r="A300" s="5">
        <v>31607000000</v>
      </c>
      <c r="B300" s="5">
        <v>3</v>
      </c>
      <c r="C300" s="5">
        <v>3299</v>
      </c>
      <c r="D300" s="5">
        <v>5032</v>
      </c>
      <c r="E300" s="5"/>
      <c r="F300" s="5"/>
      <c r="G300" s="5"/>
      <c r="H300" s="6">
        <v>0.56006</v>
      </c>
      <c r="I300" s="6">
        <v>1.58</v>
      </c>
      <c r="J300" s="6">
        <v>0.51049999999999995</v>
      </c>
      <c r="K300" s="7">
        <v>1</v>
      </c>
      <c r="L300" s="23"/>
      <c r="M300" s="8" t="s">
        <v>37</v>
      </c>
      <c r="N300" s="8" t="s">
        <v>134</v>
      </c>
      <c r="O300" s="8" t="s">
        <v>132</v>
      </c>
      <c r="P300" s="8"/>
    </row>
    <row r="301" spans="1:16" x14ac:dyDescent="0.2">
      <c r="A301" s="5">
        <v>31607000000</v>
      </c>
      <c r="B301" s="5">
        <v>3</v>
      </c>
      <c r="C301" s="5">
        <v>3299</v>
      </c>
      <c r="D301" s="5">
        <v>5032</v>
      </c>
      <c r="E301" s="5">
        <v>103</v>
      </c>
      <c r="F301" s="5">
        <v>1</v>
      </c>
      <c r="G301" s="5">
        <v>33063</v>
      </c>
      <c r="H301" s="6">
        <v>1.1201300000000001</v>
      </c>
      <c r="I301" s="6">
        <v>3.165</v>
      </c>
      <c r="J301" s="6">
        <v>1.0208999999999999</v>
      </c>
      <c r="K301" s="7">
        <v>2</v>
      </c>
      <c r="L301" s="23"/>
      <c r="M301" s="8" t="s">
        <v>37</v>
      </c>
      <c r="N301" s="8" t="s">
        <v>134</v>
      </c>
      <c r="O301" s="8" t="s">
        <v>132</v>
      </c>
      <c r="P301" s="8" t="s">
        <v>39</v>
      </c>
    </row>
    <row r="302" spans="1:16" x14ac:dyDescent="0.2">
      <c r="A302" s="5">
        <v>31607000000</v>
      </c>
      <c r="B302" s="5">
        <v>3</v>
      </c>
      <c r="C302" s="5">
        <v>3299</v>
      </c>
      <c r="D302" s="5">
        <v>5032</v>
      </c>
      <c r="E302" s="5">
        <v>103</v>
      </c>
      <c r="F302" s="5">
        <v>5</v>
      </c>
      <c r="G302" s="5">
        <v>33063</v>
      </c>
      <c r="H302" s="6">
        <v>9.5211000000000006</v>
      </c>
      <c r="I302" s="6">
        <v>26.893000000000001</v>
      </c>
      <c r="J302" s="6">
        <v>8.6776</v>
      </c>
      <c r="K302" s="7">
        <v>9</v>
      </c>
      <c r="L302" s="23"/>
      <c r="M302" s="8" t="s">
        <v>37</v>
      </c>
      <c r="N302" s="8" t="s">
        <v>134</v>
      </c>
      <c r="O302" s="8" t="s">
        <v>132</v>
      </c>
      <c r="P302" s="8" t="s">
        <v>39</v>
      </c>
    </row>
    <row r="303" spans="1:16" x14ac:dyDescent="0.2">
      <c r="A303" s="5">
        <v>31607000000</v>
      </c>
      <c r="B303" s="5">
        <v>3</v>
      </c>
      <c r="C303" s="5">
        <v>3299</v>
      </c>
      <c r="D303" s="5">
        <v>5137</v>
      </c>
      <c r="E303" s="5"/>
      <c r="F303" s="5"/>
      <c r="G303" s="5"/>
      <c r="H303" s="6">
        <v>34.448360000000001</v>
      </c>
      <c r="I303" s="6">
        <v>38.547759999999997</v>
      </c>
      <c r="J303" s="6"/>
      <c r="K303" s="7"/>
      <c r="L303" s="23"/>
      <c r="M303" s="8" t="s">
        <v>37</v>
      </c>
      <c r="N303" s="8" t="s">
        <v>103</v>
      </c>
      <c r="O303" s="8" t="s">
        <v>132</v>
      </c>
      <c r="P303" s="8"/>
    </row>
    <row r="304" spans="1:16" x14ac:dyDescent="0.2">
      <c r="A304" s="5">
        <v>31607000000</v>
      </c>
      <c r="B304" s="5">
        <v>3</v>
      </c>
      <c r="C304" s="5">
        <v>3299</v>
      </c>
      <c r="D304" s="5">
        <v>5137</v>
      </c>
      <c r="E304" s="5">
        <v>103</v>
      </c>
      <c r="F304" s="5">
        <v>1</v>
      </c>
      <c r="G304" s="5">
        <v>33063</v>
      </c>
      <c r="H304" s="6">
        <v>68.898709999999994</v>
      </c>
      <c r="I304" s="6">
        <v>77.095519999999993</v>
      </c>
      <c r="J304" s="6"/>
      <c r="K304" s="7"/>
      <c r="L304" s="23"/>
      <c r="M304" s="8" t="s">
        <v>37</v>
      </c>
      <c r="N304" s="8" t="s">
        <v>103</v>
      </c>
      <c r="O304" s="8" t="s">
        <v>132</v>
      </c>
      <c r="P304" s="8" t="s">
        <v>39</v>
      </c>
    </row>
    <row r="305" spans="1:16" x14ac:dyDescent="0.2">
      <c r="A305" s="5">
        <v>31607000000</v>
      </c>
      <c r="B305" s="5">
        <v>3</v>
      </c>
      <c r="C305" s="5">
        <v>3299</v>
      </c>
      <c r="D305" s="5">
        <v>5137</v>
      </c>
      <c r="E305" s="5">
        <v>103</v>
      </c>
      <c r="F305" s="5">
        <v>5</v>
      </c>
      <c r="G305" s="5">
        <v>33063</v>
      </c>
      <c r="H305" s="6">
        <v>585.63904000000002</v>
      </c>
      <c r="I305" s="6">
        <v>655.31191000000001</v>
      </c>
      <c r="J305" s="6"/>
      <c r="K305" s="7"/>
      <c r="L305" s="23"/>
      <c r="M305" s="8" t="s">
        <v>37</v>
      </c>
      <c r="N305" s="8" t="s">
        <v>103</v>
      </c>
      <c r="O305" s="8" t="s">
        <v>132</v>
      </c>
      <c r="P305" s="8" t="s">
        <v>39</v>
      </c>
    </row>
    <row r="306" spans="1:16" x14ac:dyDescent="0.2">
      <c r="A306" s="5">
        <v>31607000000</v>
      </c>
      <c r="B306" s="5">
        <v>3</v>
      </c>
      <c r="C306" s="5">
        <v>3299</v>
      </c>
      <c r="D306" s="5">
        <v>5139</v>
      </c>
      <c r="E306" s="5"/>
      <c r="F306" s="5"/>
      <c r="G306" s="5"/>
      <c r="H306" s="6">
        <v>12.086880000000001</v>
      </c>
      <c r="I306" s="6">
        <v>2.4219200000000001</v>
      </c>
      <c r="J306" s="6"/>
      <c r="K306" s="7"/>
      <c r="L306" s="23"/>
      <c r="M306" s="8" t="s">
        <v>37</v>
      </c>
      <c r="N306" s="8" t="s">
        <v>113</v>
      </c>
      <c r="O306" s="8" t="s">
        <v>132</v>
      </c>
      <c r="P306" s="8"/>
    </row>
    <row r="307" spans="1:16" x14ac:dyDescent="0.2">
      <c r="A307" s="5">
        <v>31607000000</v>
      </c>
      <c r="B307" s="5">
        <v>3</v>
      </c>
      <c r="C307" s="5">
        <v>3299</v>
      </c>
      <c r="D307" s="5">
        <v>5139</v>
      </c>
      <c r="E307" s="5">
        <v>103</v>
      </c>
      <c r="F307" s="5">
        <v>1</v>
      </c>
      <c r="G307" s="5">
        <v>33063</v>
      </c>
      <c r="H307" s="6">
        <v>24.173760000000001</v>
      </c>
      <c r="I307" s="6">
        <v>4.8446400000000001</v>
      </c>
      <c r="J307" s="6"/>
      <c r="K307" s="7"/>
      <c r="L307" s="23"/>
      <c r="M307" s="8" t="s">
        <v>37</v>
      </c>
      <c r="N307" s="8" t="s">
        <v>113</v>
      </c>
      <c r="O307" s="8" t="s">
        <v>132</v>
      </c>
      <c r="P307" s="8" t="s">
        <v>39</v>
      </c>
    </row>
    <row r="308" spans="1:16" x14ac:dyDescent="0.2">
      <c r="A308" s="5">
        <v>31607000000</v>
      </c>
      <c r="B308" s="5">
        <v>3</v>
      </c>
      <c r="C308" s="5">
        <v>3299</v>
      </c>
      <c r="D308" s="5">
        <v>5139</v>
      </c>
      <c r="E308" s="5">
        <v>103</v>
      </c>
      <c r="F308" s="5">
        <v>5</v>
      </c>
      <c r="G308" s="5">
        <v>33063</v>
      </c>
      <c r="H308" s="6">
        <v>205.47695999999999</v>
      </c>
      <c r="I308" s="6">
        <v>41.17944</v>
      </c>
      <c r="J308" s="6"/>
      <c r="K308" s="7"/>
      <c r="L308" s="23"/>
      <c r="M308" s="8" t="s">
        <v>37</v>
      </c>
      <c r="N308" s="8" t="s">
        <v>113</v>
      </c>
      <c r="O308" s="8" t="s">
        <v>132</v>
      </c>
      <c r="P308" s="8" t="s">
        <v>39</v>
      </c>
    </row>
    <row r="309" spans="1:16" x14ac:dyDescent="0.2">
      <c r="A309" s="5">
        <v>31607000000</v>
      </c>
      <c r="B309" s="5">
        <v>3</v>
      </c>
      <c r="C309" s="5">
        <v>3299</v>
      </c>
      <c r="D309" s="5">
        <v>5167</v>
      </c>
      <c r="E309" s="5"/>
      <c r="F309" s="5"/>
      <c r="G309" s="5"/>
      <c r="H309" s="6">
        <v>4.6181999999999999</v>
      </c>
      <c r="I309" s="6"/>
      <c r="J309" s="6"/>
      <c r="K309" s="7"/>
      <c r="L309" s="23"/>
      <c r="M309" s="8" t="s">
        <v>37</v>
      </c>
      <c r="N309" s="8" t="s">
        <v>135</v>
      </c>
      <c r="O309" s="8" t="s">
        <v>132</v>
      </c>
      <c r="P309" s="8"/>
    </row>
    <row r="310" spans="1:16" x14ac:dyDescent="0.2">
      <c r="A310" s="5">
        <v>31607000000</v>
      </c>
      <c r="B310" s="5">
        <v>3</v>
      </c>
      <c r="C310" s="5">
        <v>3299</v>
      </c>
      <c r="D310" s="5">
        <v>5167</v>
      </c>
      <c r="E310" s="5">
        <v>103</v>
      </c>
      <c r="F310" s="5">
        <v>1</v>
      </c>
      <c r="G310" s="5">
        <v>33063</v>
      </c>
      <c r="H310" s="6">
        <v>9.2403999999999993</v>
      </c>
      <c r="I310" s="6"/>
      <c r="J310" s="6"/>
      <c r="K310" s="7"/>
      <c r="L310" s="23"/>
      <c r="M310" s="8" t="s">
        <v>37</v>
      </c>
      <c r="N310" s="8" t="s">
        <v>135</v>
      </c>
      <c r="O310" s="8" t="s">
        <v>132</v>
      </c>
      <c r="P310" s="8" t="s">
        <v>39</v>
      </c>
    </row>
    <row r="311" spans="1:16" x14ac:dyDescent="0.2">
      <c r="A311" s="5">
        <v>31607000000</v>
      </c>
      <c r="B311" s="5">
        <v>3</v>
      </c>
      <c r="C311" s="5">
        <v>3299</v>
      </c>
      <c r="D311" s="5">
        <v>5167</v>
      </c>
      <c r="E311" s="5">
        <v>103</v>
      </c>
      <c r="F311" s="5">
        <v>5</v>
      </c>
      <c r="G311" s="5">
        <v>33063</v>
      </c>
      <c r="H311" s="6">
        <v>78.545400000000001</v>
      </c>
      <c r="I311" s="6"/>
      <c r="J311" s="6"/>
      <c r="K311" s="7"/>
      <c r="L311" s="23"/>
      <c r="M311" s="8" t="s">
        <v>37</v>
      </c>
      <c r="N311" s="8" t="s">
        <v>135</v>
      </c>
      <c r="O311" s="8" t="s">
        <v>132</v>
      </c>
      <c r="P311" s="8" t="s">
        <v>39</v>
      </c>
    </row>
    <row r="312" spans="1:16" x14ac:dyDescent="0.2">
      <c r="A312" s="5">
        <v>31607000000</v>
      </c>
      <c r="B312" s="5">
        <v>3</v>
      </c>
      <c r="C312" s="5">
        <v>3299</v>
      </c>
      <c r="D312" s="5">
        <v>5169</v>
      </c>
      <c r="E312" s="5"/>
      <c r="F312" s="5"/>
      <c r="G312" s="5"/>
      <c r="H312" s="6">
        <v>3.44238</v>
      </c>
      <c r="I312" s="6">
        <v>1.9978499999999999</v>
      </c>
      <c r="J312" s="6"/>
      <c r="K312" s="7"/>
      <c r="L312" s="23"/>
      <c r="M312" s="8" t="s">
        <v>37</v>
      </c>
      <c r="N312" s="8" t="s">
        <v>106</v>
      </c>
      <c r="O312" s="8" t="s">
        <v>132</v>
      </c>
      <c r="P312" s="8"/>
    </row>
    <row r="313" spans="1:16" x14ac:dyDescent="0.2">
      <c r="A313" s="5">
        <v>31607000000</v>
      </c>
      <c r="B313" s="5">
        <v>3</v>
      </c>
      <c r="C313" s="5">
        <v>3299</v>
      </c>
      <c r="D313" s="5">
        <v>5169</v>
      </c>
      <c r="E313" s="5">
        <v>103</v>
      </c>
      <c r="F313" s="5">
        <v>1</v>
      </c>
      <c r="G313" s="5">
        <v>33063</v>
      </c>
      <c r="H313" s="6">
        <v>6.8847500000000004</v>
      </c>
      <c r="I313" s="6">
        <v>3.9956999999999998</v>
      </c>
      <c r="J313" s="6"/>
      <c r="K313" s="7"/>
      <c r="L313" s="23"/>
      <c r="M313" s="8" t="s">
        <v>37</v>
      </c>
      <c r="N313" s="8" t="s">
        <v>106</v>
      </c>
      <c r="O313" s="8" t="s">
        <v>132</v>
      </c>
      <c r="P313" s="8" t="s">
        <v>39</v>
      </c>
    </row>
    <row r="314" spans="1:16" x14ac:dyDescent="0.2">
      <c r="A314" s="5">
        <v>31607000000</v>
      </c>
      <c r="B314" s="5">
        <v>3</v>
      </c>
      <c r="C314" s="5">
        <v>3299</v>
      </c>
      <c r="D314" s="5">
        <v>5169</v>
      </c>
      <c r="E314" s="5">
        <v>103</v>
      </c>
      <c r="F314" s="5">
        <v>5</v>
      </c>
      <c r="G314" s="5">
        <v>33063</v>
      </c>
      <c r="H314" s="6">
        <v>58.52037</v>
      </c>
      <c r="I314" s="6">
        <v>33.963459999999998</v>
      </c>
      <c r="J314" s="6"/>
      <c r="K314" s="7"/>
      <c r="L314" s="23"/>
      <c r="M314" s="8" t="s">
        <v>37</v>
      </c>
      <c r="N314" s="8" t="s">
        <v>106</v>
      </c>
      <c r="O314" s="8" t="s">
        <v>132</v>
      </c>
      <c r="P314" s="8" t="s">
        <v>39</v>
      </c>
    </row>
    <row r="315" spans="1:16" x14ac:dyDescent="0.2">
      <c r="A315" s="5">
        <v>31607000000</v>
      </c>
      <c r="B315" s="5">
        <v>3</v>
      </c>
      <c r="C315" s="5">
        <v>3299</v>
      </c>
      <c r="D315" s="5">
        <v>5175</v>
      </c>
      <c r="E315" s="5"/>
      <c r="F315" s="5"/>
      <c r="G315" s="5"/>
      <c r="H315" s="6">
        <v>0.37914999999999999</v>
      </c>
      <c r="I315" s="6"/>
      <c r="J315" s="6"/>
      <c r="K315" s="7"/>
      <c r="L315" s="23"/>
      <c r="M315" s="8" t="s">
        <v>37</v>
      </c>
      <c r="N315" s="8" t="s">
        <v>115</v>
      </c>
      <c r="O315" s="8" t="s">
        <v>132</v>
      </c>
      <c r="P315" s="8"/>
    </row>
    <row r="316" spans="1:16" x14ac:dyDescent="0.2">
      <c r="A316" s="5">
        <v>31607000000</v>
      </c>
      <c r="B316" s="5">
        <v>3</v>
      </c>
      <c r="C316" s="5">
        <v>3299</v>
      </c>
      <c r="D316" s="5">
        <v>5175</v>
      </c>
      <c r="E316" s="5">
        <v>103</v>
      </c>
      <c r="F316" s="5">
        <v>1</v>
      </c>
      <c r="G316" s="5">
        <v>33063</v>
      </c>
      <c r="H316" s="6">
        <v>0.75829999999999997</v>
      </c>
      <c r="I316" s="6"/>
      <c r="J316" s="6"/>
      <c r="K316" s="7"/>
      <c r="L316" s="23"/>
      <c r="M316" s="8" t="s">
        <v>37</v>
      </c>
      <c r="N316" s="8" t="s">
        <v>115</v>
      </c>
      <c r="O316" s="8" t="s">
        <v>132</v>
      </c>
      <c r="P316" s="8" t="s">
        <v>39</v>
      </c>
    </row>
    <row r="317" spans="1:16" x14ac:dyDescent="0.2">
      <c r="A317" s="5">
        <v>31607000000</v>
      </c>
      <c r="B317" s="5">
        <v>3</v>
      </c>
      <c r="C317" s="5">
        <v>3299</v>
      </c>
      <c r="D317" s="5">
        <v>5175</v>
      </c>
      <c r="E317" s="5">
        <v>103</v>
      </c>
      <c r="F317" s="5">
        <v>5</v>
      </c>
      <c r="G317" s="5">
        <v>33063</v>
      </c>
      <c r="H317" s="6">
        <v>6.4455499999999999</v>
      </c>
      <c r="I317" s="6"/>
      <c r="J317" s="6"/>
      <c r="K317" s="7"/>
      <c r="L317" s="23"/>
      <c r="M317" s="8" t="s">
        <v>37</v>
      </c>
      <c r="N317" s="8" t="s">
        <v>115</v>
      </c>
      <c r="O317" s="8" t="s">
        <v>132</v>
      </c>
      <c r="P317" s="8" t="s">
        <v>39</v>
      </c>
    </row>
    <row r="318" spans="1:16" x14ac:dyDescent="0.2">
      <c r="A318" s="5">
        <v>31607000000</v>
      </c>
      <c r="B318" s="5">
        <v>3</v>
      </c>
      <c r="C318" s="5">
        <v>3299</v>
      </c>
      <c r="D318" s="5">
        <v>5221</v>
      </c>
      <c r="E318" s="5"/>
      <c r="F318" s="5"/>
      <c r="G318" s="5"/>
      <c r="H318" s="6">
        <v>83.915660000000003</v>
      </c>
      <c r="I318" s="6"/>
      <c r="J318" s="6"/>
      <c r="K318" s="7"/>
      <c r="L318" s="23"/>
      <c r="M318" s="8" t="s">
        <v>37</v>
      </c>
      <c r="N318" s="8" t="s">
        <v>136</v>
      </c>
      <c r="O318" s="8" t="s">
        <v>132</v>
      </c>
      <c r="P318" s="8"/>
    </row>
    <row r="319" spans="1:16" x14ac:dyDescent="0.2">
      <c r="A319" s="5">
        <v>31607000000</v>
      </c>
      <c r="B319" s="5">
        <v>3</v>
      </c>
      <c r="C319" s="5">
        <v>3299</v>
      </c>
      <c r="D319" s="5">
        <v>5221</v>
      </c>
      <c r="E319" s="5">
        <v>103</v>
      </c>
      <c r="F319" s="5">
        <v>1</v>
      </c>
      <c r="G319" s="5">
        <v>33063</v>
      </c>
      <c r="H319" s="6">
        <v>167.83131</v>
      </c>
      <c r="I319" s="6"/>
      <c r="J319" s="6"/>
      <c r="K319" s="7"/>
      <c r="L319" s="23"/>
      <c r="M319" s="8" t="s">
        <v>37</v>
      </c>
      <c r="N319" s="8" t="s">
        <v>136</v>
      </c>
      <c r="O319" s="8" t="s">
        <v>132</v>
      </c>
      <c r="P319" s="8" t="s">
        <v>39</v>
      </c>
    </row>
    <row r="320" spans="1:16" x14ac:dyDescent="0.2">
      <c r="A320" s="5">
        <v>31607000000</v>
      </c>
      <c r="B320" s="5">
        <v>3</v>
      </c>
      <c r="C320" s="5">
        <v>3299</v>
      </c>
      <c r="D320" s="5">
        <v>5221</v>
      </c>
      <c r="E320" s="5">
        <v>103</v>
      </c>
      <c r="F320" s="5">
        <v>5</v>
      </c>
      <c r="G320" s="5">
        <v>33063</v>
      </c>
      <c r="H320" s="6">
        <v>1426.5661600000001</v>
      </c>
      <c r="I320" s="6"/>
      <c r="J320" s="6"/>
      <c r="K320" s="7"/>
      <c r="L320" s="23"/>
      <c r="M320" s="8" t="s">
        <v>37</v>
      </c>
      <c r="N320" s="8" t="s">
        <v>136</v>
      </c>
      <c r="O320" s="8" t="s">
        <v>132</v>
      </c>
      <c r="P320" s="8" t="s">
        <v>39</v>
      </c>
    </row>
    <row r="321" spans="1:16" x14ac:dyDescent="0.2">
      <c r="A321" s="5">
        <v>31607000000</v>
      </c>
      <c r="B321" s="5">
        <v>3</v>
      </c>
      <c r="C321" s="5">
        <v>3299</v>
      </c>
      <c r="D321" s="5">
        <v>6121</v>
      </c>
      <c r="E321" s="5"/>
      <c r="F321" s="5"/>
      <c r="G321" s="5"/>
      <c r="H321" s="6">
        <v>21.44725</v>
      </c>
      <c r="I321" s="6">
        <v>5.2362799999999998</v>
      </c>
      <c r="J321" s="6"/>
      <c r="K321" s="7"/>
      <c r="L321" s="23"/>
      <c r="M321" s="8" t="s">
        <v>37</v>
      </c>
      <c r="N321" s="8" t="s">
        <v>88</v>
      </c>
      <c r="O321" s="8" t="s">
        <v>132</v>
      </c>
      <c r="P321" s="8"/>
    </row>
    <row r="322" spans="1:16" x14ac:dyDescent="0.2">
      <c r="A322" s="5">
        <v>31607000000</v>
      </c>
      <c r="B322" s="5">
        <v>3</v>
      </c>
      <c r="C322" s="5">
        <v>3299</v>
      </c>
      <c r="D322" s="5">
        <v>6121</v>
      </c>
      <c r="E322" s="5">
        <v>103</v>
      </c>
      <c r="F322" s="5">
        <v>1</v>
      </c>
      <c r="G322" s="5">
        <v>33063</v>
      </c>
      <c r="H322" s="6">
        <v>42.894500000000001</v>
      </c>
      <c r="I322" s="6">
        <v>10.47255</v>
      </c>
      <c r="J322" s="6"/>
      <c r="K322" s="7"/>
      <c r="L322" s="23"/>
      <c r="M322" s="8" t="s">
        <v>37</v>
      </c>
      <c r="N322" s="8" t="s">
        <v>88</v>
      </c>
      <c r="O322" s="8" t="s">
        <v>132</v>
      </c>
      <c r="P322" s="8" t="s">
        <v>39</v>
      </c>
    </row>
    <row r="323" spans="1:16" x14ac:dyDescent="0.2">
      <c r="A323" s="5">
        <v>31607000000</v>
      </c>
      <c r="B323" s="5">
        <v>3</v>
      </c>
      <c r="C323" s="5">
        <v>3299</v>
      </c>
      <c r="D323" s="5">
        <v>6121</v>
      </c>
      <c r="E323" s="5">
        <v>103</v>
      </c>
      <c r="F323" s="5">
        <v>5</v>
      </c>
      <c r="G323" s="5">
        <v>33063</v>
      </c>
      <c r="H323" s="6">
        <v>364.60325</v>
      </c>
      <c r="I323" s="6">
        <v>89.016670000000005</v>
      </c>
      <c r="J323" s="6"/>
      <c r="K323" s="7"/>
      <c r="L323" s="23"/>
      <c r="M323" s="8" t="s">
        <v>37</v>
      </c>
      <c r="N323" s="8" t="s">
        <v>88</v>
      </c>
      <c r="O323" s="8" t="s">
        <v>132</v>
      </c>
      <c r="P323" s="8" t="s">
        <v>39</v>
      </c>
    </row>
    <row r="324" spans="1:16" x14ac:dyDescent="0.2">
      <c r="A324" s="5">
        <v>31607000000</v>
      </c>
      <c r="B324" s="5">
        <v>3</v>
      </c>
      <c r="C324" s="5">
        <v>6399</v>
      </c>
      <c r="D324" s="5">
        <v>5363</v>
      </c>
      <c r="E324" s="5"/>
      <c r="F324" s="5"/>
      <c r="G324" s="5"/>
      <c r="H324" s="6">
        <v>5.4971300000000003</v>
      </c>
      <c r="I324" s="6"/>
      <c r="J324" s="6"/>
      <c r="K324" s="7"/>
      <c r="L324" s="23"/>
      <c r="M324" s="8" t="s">
        <v>37</v>
      </c>
      <c r="N324" s="8" t="s">
        <v>123</v>
      </c>
      <c r="O324" s="8" t="s">
        <v>127</v>
      </c>
      <c r="P324" s="8"/>
    </row>
    <row r="325" spans="1:16" x14ac:dyDescent="0.2">
      <c r="A325" s="5">
        <v>31607000000</v>
      </c>
      <c r="B325" s="5">
        <v>3</v>
      </c>
      <c r="C325" s="5">
        <v>6402</v>
      </c>
      <c r="D325" s="5">
        <v>5364</v>
      </c>
      <c r="E325" s="5">
        <v>103</v>
      </c>
      <c r="F325" s="5">
        <v>1</v>
      </c>
      <c r="G325" s="5">
        <v>33063</v>
      </c>
      <c r="H325" s="6"/>
      <c r="I325" s="6"/>
      <c r="J325" s="6">
        <v>236.89868999999999</v>
      </c>
      <c r="K325" s="7">
        <v>237.3</v>
      </c>
      <c r="L325" s="23"/>
      <c r="M325" s="8" t="s">
        <v>37</v>
      </c>
      <c r="N325" s="8" t="s">
        <v>137</v>
      </c>
      <c r="O325" s="8" t="s">
        <v>24</v>
      </c>
      <c r="P325" s="8" t="s">
        <v>39</v>
      </c>
    </row>
    <row r="326" spans="1:16" x14ac:dyDescent="0.2">
      <c r="A326" s="5">
        <v>31607000000</v>
      </c>
      <c r="B326" s="5">
        <v>3</v>
      </c>
      <c r="C326" s="5">
        <v>6402</v>
      </c>
      <c r="D326" s="5">
        <v>5364</v>
      </c>
      <c r="E326" s="5">
        <v>103</v>
      </c>
      <c r="F326" s="5">
        <v>5</v>
      </c>
      <c r="G326" s="5">
        <v>33063</v>
      </c>
      <c r="H326" s="6"/>
      <c r="I326" s="6"/>
      <c r="J326" s="6">
        <v>2013.63906</v>
      </c>
      <c r="K326" s="7">
        <v>2014.1</v>
      </c>
      <c r="L326" s="23"/>
      <c r="M326" s="8" t="s">
        <v>37</v>
      </c>
      <c r="N326" s="8" t="s">
        <v>137</v>
      </c>
      <c r="O326" s="8" t="s">
        <v>24</v>
      </c>
      <c r="P326" s="8" t="s">
        <v>39</v>
      </c>
    </row>
    <row r="327" spans="1:16" x14ac:dyDescent="0.2">
      <c r="L327" s="23"/>
    </row>
    <row r="328" spans="1:16" x14ac:dyDescent="0.2">
      <c r="A328" s="11" t="s">
        <v>37</v>
      </c>
      <c r="B328" s="9"/>
      <c r="C328" s="9"/>
      <c r="D328" s="9"/>
      <c r="E328" s="9"/>
      <c r="F328" s="9"/>
      <c r="G328" s="9"/>
      <c r="H328" s="10">
        <f>SUM(H287:H327)</f>
        <v>8080.9146500000006</v>
      </c>
      <c r="I328" s="10">
        <f t="shared" ref="I328:L328" si="50">SUM(I287:I327)</f>
        <v>1435.1467</v>
      </c>
      <c r="J328" s="10">
        <f t="shared" si="50"/>
        <v>2477.9088200000001</v>
      </c>
      <c r="K328" s="10">
        <f t="shared" si="50"/>
        <v>2483.1</v>
      </c>
      <c r="L328" s="10">
        <f t="shared" si="50"/>
        <v>0</v>
      </c>
      <c r="M328" s="11"/>
      <c r="N328" s="11"/>
      <c r="O328" s="11"/>
      <c r="P328" s="11"/>
    </row>
    <row r="329" spans="1:16" x14ac:dyDescent="0.2">
      <c r="L329" s="23"/>
    </row>
    <row r="330" spans="1:16" x14ac:dyDescent="0.2">
      <c r="A330" s="5">
        <v>31610000000</v>
      </c>
      <c r="B330" s="5">
        <v>3</v>
      </c>
      <c r="C330" s="5">
        <v>3319</v>
      </c>
      <c r="D330" s="21" t="s">
        <v>253</v>
      </c>
      <c r="E330" s="5"/>
      <c r="F330" s="5"/>
      <c r="G330" s="5"/>
      <c r="H330" s="6"/>
      <c r="I330" s="6">
        <v>228.16916000000001</v>
      </c>
      <c r="J330" s="6"/>
      <c r="K330" s="7">
        <v>300</v>
      </c>
      <c r="L330" s="23">
        <v>500</v>
      </c>
      <c r="M330" s="8" t="s">
        <v>40</v>
      </c>
      <c r="N330" s="8" t="s">
        <v>106</v>
      </c>
      <c r="O330" s="8" t="s">
        <v>41</v>
      </c>
      <c r="P330" s="8"/>
    </row>
    <row r="331" spans="1:16" x14ac:dyDescent="0.2">
      <c r="A331" s="5">
        <v>31610000000</v>
      </c>
      <c r="B331" s="5">
        <v>3</v>
      </c>
      <c r="C331" s="5">
        <v>3319</v>
      </c>
      <c r="D331" s="5">
        <v>6121</v>
      </c>
      <c r="E331" s="5"/>
      <c r="F331" s="5"/>
      <c r="G331" s="5"/>
      <c r="H331" s="6">
        <v>1687.60211</v>
      </c>
      <c r="I331" s="6">
        <v>638.74760000000003</v>
      </c>
      <c r="J331" s="6"/>
      <c r="K331" s="7">
        <v>700</v>
      </c>
      <c r="L331" s="23">
        <v>5500</v>
      </c>
      <c r="M331" s="8" t="s">
        <v>40</v>
      </c>
      <c r="N331" s="8" t="s">
        <v>88</v>
      </c>
      <c r="O331" s="8" t="s">
        <v>41</v>
      </c>
      <c r="P331" s="8"/>
    </row>
    <row r="332" spans="1:16" x14ac:dyDescent="0.2">
      <c r="L332" s="23"/>
    </row>
    <row r="333" spans="1:16" x14ac:dyDescent="0.2">
      <c r="A333" s="11" t="s">
        <v>40</v>
      </c>
      <c r="B333" s="9"/>
      <c r="C333" s="9"/>
      <c r="D333" s="9"/>
      <c r="E333" s="9"/>
      <c r="F333" s="9"/>
      <c r="G333" s="9"/>
      <c r="H333" s="10">
        <f>SUM(H329:H332)</f>
        <v>1687.60211</v>
      </c>
      <c r="I333" s="10">
        <f t="shared" ref="I333:L333" si="51">SUM(I329:I332)</f>
        <v>866.91676000000007</v>
      </c>
      <c r="J333" s="10">
        <f t="shared" si="51"/>
        <v>0</v>
      </c>
      <c r="K333" s="10">
        <f t="shared" si="51"/>
        <v>1000</v>
      </c>
      <c r="L333" s="10">
        <f t="shared" si="51"/>
        <v>6000</v>
      </c>
      <c r="M333" s="11"/>
      <c r="N333" s="11"/>
      <c r="O333" s="11"/>
      <c r="P333" s="11"/>
    </row>
    <row r="334" spans="1:16" x14ac:dyDescent="0.2">
      <c r="L334" s="23"/>
    </row>
    <row r="335" spans="1:16" x14ac:dyDescent="0.2">
      <c r="A335" s="5">
        <v>31701000000</v>
      </c>
      <c r="B335" s="5">
        <v>3</v>
      </c>
      <c r="C335" s="5">
        <v>4349</v>
      </c>
      <c r="D335" s="5">
        <v>5137</v>
      </c>
      <c r="E335" s="5"/>
      <c r="F335" s="5"/>
      <c r="G335" s="5"/>
      <c r="H335" s="6">
        <v>84.992670000000004</v>
      </c>
      <c r="I335" s="6"/>
      <c r="J335" s="6"/>
      <c r="K335" s="7"/>
      <c r="L335" s="23"/>
      <c r="M335" s="8" t="s">
        <v>42</v>
      </c>
      <c r="N335" s="8" t="s">
        <v>103</v>
      </c>
      <c r="O335" s="8" t="s">
        <v>138</v>
      </c>
      <c r="P335" s="8"/>
    </row>
    <row r="336" spans="1:16" x14ac:dyDescent="0.2">
      <c r="A336" s="5">
        <v>31701000000</v>
      </c>
      <c r="B336" s="5">
        <v>3</v>
      </c>
      <c r="C336" s="5">
        <v>4349</v>
      </c>
      <c r="D336" s="5">
        <v>5137</v>
      </c>
      <c r="E336" s="5">
        <v>107</v>
      </c>
      <c r="F336" s="5">
        <v>1</v>
      </c>
      <c r="G336" s="5">
        <v>17968</v>
      </c>
      <c r="H336" s="6">
        <v>42.49633</v>
      </c>
      <c r="I336" s="6"/>
      <c r="J336" s="6"/>
      <c r="K336" s="7"/>
      <c r="L336" s="23"/>
      <c r="M336" s="8" t="s">
        <v>42</v>
      </c>
      <c r="N336" s="8" t="s">
        <v>103</v>
      </c>
      <c r="O336" s="8" t="s">
        <v>138</v>
      </c>
      <c r="P336" s="8" t="s">
        <v>45</v>
      </c>
    </row>
    <row r="337" spans="1:16" x14ac:dyDescent="0.2">
      <c r="A337" s="5">
        <v>31701000000</v>
      </c>
      <c r="B337" s="5">
        <v>3</v>
      </c>
      <c r="C337" s="5">
        <v>4349</v>
      </c>
      <c r="D337" s="5">
        <v>5137</v>
      </c>
      <c r="E337" s="5">
        <v>107</v>
      </c>
      <c r="F337" s="5">
        <v>5</v>
      </c>
      <c r="G337" s="5">
        <v>17969</v>
      </c>
      <c r="H337" s="6">
        <v>722.43764999999996</v>
      </c>
      <c r="I337" s="6"/>
      <c r="J337" s="6"/>
      <c r="K337" s="7"/>
      <c r="L337" s="23"/>
      <c r="M337" s="8" t="s">
        <v>42</v>
      </c>
      <c r="N337" s="8" t="s">
        <v>103</v>
      </c>
      <c r="O337" s="8" t="s">
        <v>138</v>
      </c>
      <c r="P337" s="8" t="s">
        <v>46</v>
      </c>
    </row>
    <row r="338" spans="1:16" x14ac:dyDescent="0.2">
      <c r="A338" s="5">
        <v>31701000000</v>
      </c>
      <c r="B338" s="5">
        <v>3</v>
      </c>
      <c r="C338" s="5">
        <v>4349</v>
      </c>
      <c r="D338" s="5">
        <v>5171</v>
      </c>
      <c r="E338" s="5"/>
      <c r="F338" s="5"/>
      <c r="G338" s="5"/>
      <c r="H338" s="6">
        <v>16.2745</v>
      </c>
      <c r="I338" s="6"/>
      <c r="J338" s="6"/>
      <c r="K338" s="7"/>
      <c r="L338" s="23"/>
      <c r="M338" s="8" t="s">
        <v>42</v>
      </c>
      <c r="N338" s="8" t="s">
        <v>94</v>
      </c>
      <c r="O338" s="8" t="s">
        <v>138</v>
      </c>
      <c r="P338" s="8"/>
    </row>
    <row r="339" spans="1:16" x14ac:dyDescent="0.2">
      <c r="A339" s="5">
        <v>31701000000</v>
      </c>
      <c r="B339" s="5">
        <v>3</v>
      </c>
      <c r="C339" s="5">
        <v>4349</v>
      </c>
      <c r="D339" s="5">
        <v>6121</v>
      </c>
      <c r="E339" s="5"/>
      <c r="F339" s="5"/>
      <c r="G339" s="5"/>
      <c r="H339" s="6">
        <v>556.30817000000002</v>
      </c>
      <c r="I339" s="6"/>
      <c r="J339" s="6"/>
      <c r="K339" s="7"/>
      <c r="L339" s="23"/>
      <c r="M339" s="8" t="s">
        <v>42</v>
      </c>
      <c r="N339" s="8" t="s">
        <v>88</v>
      </c>
      <c r="O339" s="8" t="s">
        <v>138</v>
      </c>
      <c r="P339" s="8"/>
    </row>
    <row r="340" spans="1:16" x14ac:dyDescent="0.2">
      <c r="A340" s="5">
        <v>31701000000</v>
      </c>
      <c r="B340" s="5">
        <v>3</v>
      </c>
      <c r="C340" s="5">
        <v>4349</v>
      </c>
      <c r="D340" s="5">
        <v>6121</v>
      </c>
      <c r="E340" s="5">
        <v>107</v>
      </c>
      <c r="F340" s="5">
        <v>1</v>
      </c>
      <c r="G340" s="5">
        <v>17968</v>
      </c>
      <c r="H340" s="6">
        <v>163.08054999999999</v>
      </c>
      <c r="I340" s="6"/>
      <c r="J340" s="6"/>
      <c r="K340" s="7"/>
      <c r="L340" s="23"/>
      <c r="M340" s="8" t="s">
        <v>42</v>
      </c>
      <c r="N340" s="8" t="s">
        <v>88</v>
      </c>
      <c r="O340" s="8" t="s">
        <v>138</v>
      </c>
      <c r="P340" s="8" t="s">
        <v>45</v>
      </c>
    </row>
    <row r="341" spans="1:16" x14ac:dyDescent="0.2">
      <c r="A341" s="5">
        <v>31701000000</v>
      </c>
      <c r="B341" s="5">
        <v>3</v>
      </c>
      <c r="C341" s="5">
        <v>4349</v>
      </c>
      <c r="D341" s="5">
        <v>6121</v>
      </c>
      <c r="E341" s="5">
        <v>107</v>
      </c>
      <c r="F341" s="5">
        <v>5</v>
      </c>
      <c r="G341" s="5">
        <v>17969</v>
      </c>
      <c r="H341" s="6">
        <v>2772.3693400000002</v>
      </c>
      <c r="I341" s="6"/>
      <c r="J341" s="6"/>
      <c r="K341" s="7"/>
      <c r="L341" s="23"/>
      <c r="M341" s="8" t="s">
        <v>42</v>
      </c>
      <c r="N341" s="8" t="s">
        <v>88</v>
      </c>
      <c r="O341" s="8" t="s">
        <v>138</v>
      </c>
      <c r="P341" s="8" t="s">
        <v>46</v>
      </c>
    </row>
    <row r="342" spans="1:16" x14ac:dyDescent="0.2">
      <c r="A342" s="5">
        <v>31701000000</v>
      </c>
      <c r="B342" s="5">
        <v>3</v>
      </c>
      <c r="C342" s="5">
        <v>4349</v>
      </c>
      <c r="D342" s="5">
        <v>6122</v>
      </c>
      <c r="E342" s="5"/>
      <c r="F342" s="5"/>
      <c r="G342" s="5"/>
      <c r="H342" s="6">
        <v>4.0162300000000002</v>
      </c>
      <c r="I342" s="6"/>
      <c r="J342" s="6"/>
      <c r="K342" s="7"/>
      <c r="L342" s="23"/>
      <c r="M342" s="8" t="s">
        <v>42</v>
      </c>
      <c r="N342" s="8" t="s">
        <v>107</v>
      </c>
      <c r="O342" s="8" t="s">
        <v>138</v>
      </c>
      <c r="P342" s="8"/>
    </row>
    <row r="343" spans="1:16" x14ac:dyDescent="0.2">
      <c r="A343" s="5">
        <v>31701000000</v>
      </c>
      <c r="B343" s="5">
        <v>3</v>
      </c>
      <c r="C343" s="5">
        <v>4349</v>
      </c>
      <c r="D343" s="5">
        <v>6122</v>
      </c>
      <c r="E343" s="5">
        <v>107</v>
      </c>
      <c r="F343" s="5">
        <v>1</v>
      </c>
      <c r="G343" s="5">
        <v>17968</v>
      </c>
      <c r="H343" s="6">
        <v>2.0081199999999999</v>
      </c>
      <c r="I343" s="6"/>
      <c r="J343" s="6"/>
      <c r="K343" s="7"/>
      <c r="L343" s="23"/>
      <c r="M343" s="8" t="s">
        <v>42</v>
      </c>
      <c r="N343" s="8" t="s">
        <v>107</v>
      </c>
      <c r="O343" s="8" t="s">
        <v>138</v>
      </c>
      <c r="P343" s="8" t="s">
        <v>45</v>
      </c>
    </row>
    <row r="344" spans="1:16" x14ac:dyDescent="0.2">
      <c r="A344" s="5">
        <v>31701000000</v>
      </c>
      <c r="B344" s="5">
        <v>3</v>
      </c>
      <c r="C344" s="5">
        <v>4349</v>
      </c>
      <c r="D344" s="5">
        <v>6122</v>
      </c>
      <c r="E344" s="5">
        <v>107</v>
      </c>
      <c r="F344" s="5">
        <v>5</v>
      </c>
      <c r="G344" s="5">
        <v>17969</v>
      </c>
      <c r="H344" s="6">
        <v>34.137970000000003</v>
      </c>
      <c r="I344" s="6"/>
      <c r="J344" s="6"/>
      <c r="K344" s="7"/>
      <c r="L344" s="23"/>
      <c r="M344" s="8" t="s">
        <v>42</v>
      </c>
      <c r="N344" s="8" t="s">
        <v>107</v>
      </c>
      <c r="O344" s="8" t="s">
        <v>138</v>
      </c>
      <c r="P344" s="8" t="s">
        <v>46</v>
      </c>
    </row>
    <row r="345" spans="1:16" x14ac:dyDescent="0.2">
      <c r="L345" s="23"/>
    </row>
    <row r="346" spans="1:16" x14ac:dyDescent="0.2">
      <c r="A346" s="11" t="s">
        <v>42</v>
      </c>
      <c r="B346" s="9"/>
      <c r="C346" s="9"/>
      <c r="D346" s="9"/>
      <c r="E346" s="9"/>
      <c r="F346" s="9"/>
      <c r="G346" s="9"/>
      <c r="H346" s="10">
        <f>SUM(H334:H345)</f>
        <v>4398.1215300000003</v>
      </c>
      <c r="I346" s="10">
        <f t="shared" ref="I346:L346" si="52">SUM(I334:I345)</f>
        <v>0</v>
      </c>
      <c r="J346" s="10">
        <f t="shared" si="52"/>
        <v>0</v>
      </c>
      <c r="K346" s="10">
        <f t="shared" si="52"/>
        <v>0</v>
      </c>
      <c r="L346" s="10">
        <f t="shared" si="52"/>
        <v>0</v>
      </c>
      <c r="M346" s="11"/>
      <c r="N346" s="11"/>
      <c r="O346" s="11"/>
      <c r="P346" s="11"/>
    </row>
    <row r="347" spans="1:16" x14ac:dyDescent="0.2">
      <c r="L347" s="23"/>
    </row>
    <row r="348" spans="1:16" x14ac:dyDescent="0.2">
      <c r="A348" s="5">
        <v>31702000000</v>
      </c>
      <c r="B348" s="5">
        <v>3</v>
      </c>
      <c r="C348" s="5">
        <v>3639</v>
      </c>
      <c r="D348" s="5">
        <v>6121</v>
      </c>
      <c r="E348" s="5"/>
      <c r="F348" s="5"/>
      <c r="G348" s="5"/>
      <c r="H348" s="6">
        <v>3425.76566</v>
      </c>
      <c r="I348" s="6"/>
      <c r="J348" s="6"/>
      <c r="K348" s="7"/>
      <c r="L348" s="23"/>
      <c r="M348" s="8" t="s">
        <v>47</v>
      </c>
      <c r="N348" s="8" t="s">
        <v>88</v>
      </c>
      <c r="O348" s="8" t="s">
        <v>20</v>
      </c>
      <c r="P348" s="8"/>
    </row>
    <row r="349" spans="1:16" x14ac:dyDescent="0.2">
      <c r="L349" s="23"/>
    </row>
    <row r="350" spans="1:16" x14ac:dyDescent="0.2">
      <c r="A350" s="11" t="s">
        <v>47</v>
      </c>
      <c r="B350" s="9"/>
      <c r="C350" s="9"/>
      <c r="D350" s="9"/>
      <c r="E350" s="9"/>
      <c r="F350" s="9"/>
      <c r="G350" s="9"/>
      <c r="H350" s="10">
        <f>SUM(H347:H349)</f>
        <v>3425.76566</v>
      </c>
      <c r="I350" s="10">
        <f t="shared" ref="I350:L350" si="53">SUM(I347:I349)</f>
        <v>0</v>
      </c>
      <c r="J350" s="10">
        <f t="shared" si="53"/>
        <v>0</v>
      </c>
      <c r="K350" s="10">
        <f t="shared" si="53"/>
        <v>0</v>
      </c>
      <c r="L350" s="10">
        <f t="shared" si="53"/>
        <v>0</v>
      </c>
      <c r="M350" s="11"/>
      <c r="N350" s="11"/>
      <c r="O350" s="11"/>
      <c r="P350" s="11"/>
    </row>
    <row r="351" spans="1:16" x14ac:dyDescent="0.2">
      <c r="L351" s="23"/>
    </row>
    <row r="352" spans="1:16" x14ac:dyDescent="0.2">
      <c r="A352" s="5">
        <v>31703000000</v>
      </c>
      <c r="B352" s="5">
        <v>3</v>
      </c>
      <c r="C352" s="5">
        <v>3113</v>
      </c>
      <c r="D352" s="5">
        <v>5137</v>
      </c>
      <c r="E352" s="5"/>
      <c r="F352" s="5"/>
      <c r="G352" s="5"/>
      <c r="H352" s="6">
        <v>16.407599999999999</v>
      </c>
      <c r="I352" s="6"/>
      <c r="J352" s="6"/>
      <c r="K352" s="7"/>
      <c r="L352" s="23"/>
      <c r="M352" s="8" t="s">
        <v>48</v>
      </c>
      <c r="N352" s="8" t="s">
        <v>103</v>
      </c>
      <c r="O352" s="8" t="s">
        <v>54</v>
      </c>
      <c r="P352" s="8"/>
    </row>
    <row r="353" spans="1:16" x14ac:dyDescent="0.2">
      <c r="A353" s="5">
        <v>31703000000</v>
      </c>
      <c r="B353" s="5">
        <v>3</v>
      </c>
      <c r="C353" s="5">
        <v>3113</v>
      </c>
      <c r="D353" s="5">
        <v>6121</v>
      </c>
      <c r="E353" s="5"/>
      <c r="F353" s="5"/>
      <c r="G353" s="5"/>
      <c r="H353" s="6">
        <v>21186.565620000001</v>
      </c>
      <c r="I353" s="6">
        <v>60197.60684</v>
      </c>
      <c r="J353" s="6"/>
      <c r="K353" s="7"/>
      <c r="L353" s="23"/>
      <c r="M353" s="8" t="s">
        <v>48</v>
      </c>
      <c r="N353" s="8" t="s">
        <v>88</v>
      </c>
      <c r="O353" s="8" t="s">
        <v>54</v>
      </c>
      <c r="P353" s="8"/>
    </row>
    <row r="354" spans="1:16" x14ac:dyDescent="0.2">
      <c r="A354" s="5">
        <v>31703000000</v>
      </c>
      <c r="B354" s="5">
        <v>3</v>
      </c>
      <c r="C354" s="5">
        <v>3113</v>
      </c>
      <c r="D354" s="5">
        <v>6125</v>
      </c>
      <c r="E354" s="5"/>
      <c r="F354" s="5"/>
      <c r="G354" s="5"/>
      <c r="H354" s="6">
        <v>18258.65814</v>
      </c>
      <c r="I354" s="6">
        <v>1499.9984899999999</v>
      </c>
      <c r="J354" s="6"/>
      <c r="K354" s="7"/>
      <c r="L354" s="23"/>
      <c r="M354" s="8" t="s">
        <v>48</v>
      </c>
      <c r="N354" s="8" t="s">
        <v>116</v>
      </c>
      <c r="O354" s="8" t="s">
        <v>54</v>
      </c>
      <c r="P354" s="8"/>
    </row>
    <row r="355" spans="1:16" x14ac:dyDescent="0.2">
      <c r="A355" s="5">
        <v>31703000000</v>
      </c>
      <c r="B355" s="5">
        <v>3</v>
      </c>
      <c r="C355" s="5">
        <v>3113</v>
      </c>
      <c r="D355" s="5">
        <v>6129</v>
      </c>
      <c r="E355" s="5"/>
      <c r="F355" s="5"/>
      <c r="G355" s="5"/>
      <c r="H355" s="6"/>
      <c r="I355" s="6">
        <v>99.415000000000006</v>
      </c>
      <c r="J355" s="6"/>
      <c r="K355" s="7"/>
      <c r="L355" s="23"/>
      <c r="M355" s="8" t="s">
        <v>48</v>
      </c>
      <c r="N355" s="8" t="s">
        <v>139</v>
      </c>
      <c r="O355" s="8" t="s">
        <v>54</v>
      </c>
      <c r="P355" s="8"/>
    </row>
    <row r="356" spans="1:16" x14ac:dyDescent="0.2">
      <c r="L356" s="23"/>
    </row>
    <row r="357" spans="1:16" x14ac:dyDescent="0.2">
      <c r="A357" s="11" t="s">
        <v>48</v>
      </c>
      <c r="B357" s="9"/>
      <c r="C357" s="9"/>
      <c r="D357" s="9"/>
      <c r="E357" s="9"/>
      <c r="F357" s="9"/>
      <c r="G357" s="9"/>
      <c r="H357" s="10">
        <f>SUM(H351:H356)</f>
        <v>39461.631359999999</v>
      </c>
      <c r="I357" s="10">
        <f t="shared" ref="I357:L357" si="54">SUM(I351:I356)</f>
        <v>61797.020329999999</v>
      </c>
      <c r="J357" s="10">
        <f t="shared" si="54"/>
        <v>0</v>
      </c>
      <c r="K357" s="10">
        <f t="shared" si="54"/>
        <v>0</v>
      </c>
      <c r="L357" s="10">
        <f t="shared" si="54"/>
        <v>0</v>
      </c>
      <c r="M357" s="11"/>
      <c r="N357" s="11"/>
      <c r="O357" s="11"/>
      <c r="P357" s="11"/>
    </row>
    <row r="358" spans="1:16" x14ac:dyDescent="0.2">
      <c r="L358" s="23"/>
    </row>
    <row r="359" spans="1:16" x14ac:dyDescent="0.2">
      <c r="A359" s="5">
        <v>31704000000</v>
      </c>
      <c r="B359" s="5">
        <v>3</v>
      </c>
      <c r="C359" s="5">
        <v>3639</v>
      </c>
      <c r="D359" s="5">
        <v>6121</v>
      </c>
      <c r="E359" s="5"/>
      <c r="F359" s="5"/>
      <c r="G359" s="5"/>
      <c r="H359" s="6">
        <v>3712.7752300000002</v>
      </c>
      <c r="I359" s="6">
        <v>15086.12484</v>
      </c>
      <c r="J359" s="6">
        <v>2491.6545799999999</v>
      </c>
      <c r="K359" s="7">
        <v>10500</v>
      </c>
      <c r="L359" s="23">
        <v>5000</v>
      </c>
      <c r="M359" s="8" t="s">
        <v>140</v>
      </c>
      <c r="N359" s="8" t="s">
        <v>88</v>
      </c>
      <c r="O359" s="8" t="s">
        <v>20</v>
      </c>
      <c r="P359" s="8"/>
    </row>
    <row r="360" spans="1:16" x14ac:dyDescent="0.2">
      <c r="L360" s="23"/>
    </row>
    <row r="361" spans="1:16" x14ac:dyDescent="0.2">
      <c r="A361" s="11" t="s">
        <v>140</v>
      </c>
      <c r="B361" s="9"/>
      <c r="C361" s="9"/>
      <c r="D361" s="9"/>
      <c r="E361" s="9"/>
      <c r="F361" s="9"/>
      <c r="G361" s="9"/>
      <c r="H361" s="10">
        <f>SUM(H358:H360)</f>
        <v>3712.7752300000002</v>
      </c>
      <c r="I361" s="10">
        <f t="shared" ref="I361:L361" si="55">SUM(I358:I360)</f>
        <v>15086.12484</v>
      </c>
      <c r="J361" s="10">
        <f t="shared" si="55"/>
        <v>2491.6545799999999</v>
      </c>
      <c r="K361" s="10">
        <f t="shared" si="55"/>
        <v>10500</v>
      </c>
      <c r="L361" s="10">
        <f t="shared" si="55"/>
        <v>5000</v>
      </c>
      <c r="M361" s="11"/>
      <c r="N361" s="11"/>
      <c r="O361" s="11"/>
      <c r="P361" s="11"/>
    </row>
    <row r="362" spans="1:16" x14ac:dyDescent="0.2">
      <c r="L362" s="23"/>
    </row>
    <row r="363" spans="1:16" x14ac:dyDescent="0.2">
      <c r="A363" s="5">
        <v>31705000000</v>
      </c>
      <c r="B363" s="5">
        <v>3</v>
      </c>
      <c r="C363" s="5">
        <v>3635</v>
      </c>
      <c r="D363" s="5">
        <v>5166</v>
      </c>
      <c r="E363" s="5"/>
      <c r="F363" s="5"/>
      <c r="G363" s="5"/>
      <c r="H363" s="6">
        <v>178.959</v>
      </c>
      <c r="I363" s="6">
        <v>184.67400000000001</v>
      </c>
      <c r="J363" s="6">
        <v>127.05</v>
      </c>
      <c r="K363" s="7">
        <v>2000</v>
      </c>
      <c r="L363" s="23">
        <v>2000</v>
      </c>
      <c r="M363" s="8" t="s">
        <v>49</v>
      </c>
      <c r="N363" s="8" t="s">
        <v>114</v>
      </c>
      <c r="O363" s="8" t="s">
        <v>49</v>
      </c>
      <c r="P363" s="8"/>
    </row>
    <row r="364" spans="1:16" x14ac:dyDescent="0.2">
      <c r="L364" s="23"/>
    </row>
    <row r="365" spans="1:16" x14ac:dyDescent="0.2">
      <c r="A365" s="11" t="s">
        <v>49</v>
      </c>
      <c r="B365" s="9"/>
      <c r="C365" s="9"/>
      <c r="D365" s="9"/>
      <c r="E365" s="9"/>
      <c r="F365" s="9"/>
      <c r="G365" s="9"/>
      <c r="H365" s="10">
        <f>SUM(H362:H364)</f>
        <v>178.959</v>
      </c>
      <c r="I365" s="10">
        <f t="shared" ref="I365:L365" si="56">SUM(I362:I364)</f>
        <v>184.67400000000001</v>
      </c>
      <c r="J365" s="10">
        <f t="shared" si="56"/>
        <v>127.05</v>
      </c>
      <c r="K365" s="10">
        <f t="shared" si="56"/>
        <v>2000</v>
      </c>
      <c r="L365" s="10">
        <f t="shared" si="56"/>
        <v>2000</v>
      </c>
      <c r="M365" s="11"/>
      <c r="N365" s="11"/>
      <c r="O365" s="11"/>
      <c r="P365" s="11"/>
    </row>
    <row r="366" spans="1:16" x14ac:dyDescent="0.2">
      <c r="L366" s="23"/>
    </row>
    <row r="367" spans="1:16" x14ac:dyDescent="0.2">
      <c r="A367" s="5">
        <v>31708000000</v>
      </c>
      <c r="B367" s="5">
        <v>3</v>
      </c>
      <c r="C367" s="5">
        <v>2219</v>
      </c>
      <c r="D367" s="5">
        <v>6121</v>
      </c>
      <c r="E367" s="5"/>
      <c r="F367" s="5"/>
      <c r="G367" s="5"/>
      <c r="H367" s="6"/>
      <c r="I367" s="6"/>
      <c r="J367" s="6">
        <v>8639.9539000000004</v>
      </c>
      <c r="K367" s="7">
        <v>10787</v>
      </c>
      <c r="L367" s="23"/>
      <c r="M367" s="8" t="s">
        <v>141</v>
      </c>
      <c r="N367" s="8" t="s">
        <v>88</v>
      </c>
      <c r="O367" s="8" t="s">
        <v>85</v>
      </c>
      <c r="P367" s="8"/>
    </row>
    <row r="368" spans="1:16" x14ac:dyDescent="0.2">
      <c r="A368" s="5">
        <v>31708000000</v>
      </c>
      <c r="B368" s="5">
        <v>3</v>
      </c>
      <c r="C368" s="5">
        <v>2219</v>
      </c>
      <c r="D368" s="5">
        <v>6121</v>
      </c>
      <c r="E368" s="5"/>
      <c r="F368" s="5"/>
      <c r="G368" s="5">
        <v>237</v>
      </c>
      <c r="H368" s="6">
        <v>473.38600000000002</v>
      </c>
      <c r="I368" s="6">
        <v>16343.09172</v>
      </c>
      <c r="J368" s="6"/>
      <c r="K368" s="7"/>
      <c r="L368" s="23"/>
      <c r="M368" s="8" t="s">
        <v>141</v>
      </c>
      <c r="N368" s="8" t="s">
        <v>88</v>
      </c>
      <c r="O368" s="8" t="s">
        <v>85</v>
      </c>
      <c r="P368" s="8" t="s">
        <v>89</v>
      </c>
    </row>
    <row r="369" spans="1:16" x14ac:dyDescent="0.2">
      <c r="A369" s="5">
        <v>31708000000</v>
      </c>
      <c r="B369" s="5">
        <v>3</v>
      </c>
      <c r="C369" s="5">
        <v>2219</v>
      </c>
      <c r="D369" s="5">
        <v>6122</v>
      </c>
      <c r="E369" s="5"/>
      <c r="F369" s="5"/>
      <c r="G369" s="5"/>
      <c r="H369" s="6"/>
      <c r="I369" s="6"/>
      <c r="J369" s="6"/>
      <c r="K369" s="7">
        <v>500</v>
      </c>
      <c r="L369" s="23"/>
      <c r="M369" s="8" t="s">
        <v>141</v>
      </c>
      <c r="N369" s="8" t="s">
        <v>107</v>
      </c>
      <c r="O369" s="8" t="s">
        <v>85</v>
      </c>
      <c r="P369" s="8"/>
    </row>
    <row r="370" spans="1:16" x14ac:dyDescent="0.2">
      <c r="L370" s="23"/>
    </row>
    <row r="371" spans="1:16" x14ac:dyDescent="0.2">
      <c r="A371" s="11" t="s">
        <v>141</v>
      </c>
      <c r="B371" s="9"/>
      <c r="C371" s="9"/>
      <c r="D371" s="9"/>
      <c r="E371" s="9"/>
      <c r="F371" s="9"/>
      <c r="G371" s="9"/>
      <c r="H371" s="10">
        <f>SUM(H366:H370)</f>
        <v>473.38600000000002</v>
      </c>
      <c r="I371" s="10">
        <f t="shared" ref="I371:L371" si="57">SUM(I366:I370)</f>
        <v>16343.09172</v>
      </c>
      <c r="J371" s="10">
        <f t="shared" si="57"/>
        <v>8639.9539000000004</v>
      </c>
      <c r="K371" s="10">
        <f t="shared" si="57"/>
        <v>11287</v>
      </c>
      <c r="L371" s="10">
        <f t="shared" si="57"/>
        <v>0</v>
      </c>
      <c r="M371" s="11"/>
      <c r="N371" s="11"/>
      <c r="O371" s="11"/>
      <c r="P371" s="11"/>
    </row>
    <row r="372" spans="1:16" x14ac:dyDescent="0.2">
      <c r="L372" s="23"/>
    </row>
    <row r="373" spans="1:16" x14ac:dyDescent="0.2">
      <c r="A373" s="5">
        <v>31709000000</v>
      </c>
      <c r="B373" s="5">
        <v>3</v>
      </c>
      <c r="C373" s="5">
        <v>3639</v>
      </c>
      <c r="D373" s="5">
        <v>5166</v>
      </c>
      <c r="E373" s="5"/>
      <c r="F373" s="5"/>
      <c r="G373" s="5"/>
      <c r="H373" s="6">
        <v>60.5</v>
      </c>
      <c r="I373" s="6">
        <v>1331</v>
      </c>
      <c r="J373" s="6"/>
      <c r="K373" s="7"/>
      <c r="L373" s="23"/>
      <c r="M373" s="8" t="s">
        <v>50</v>
      </c>
      <c r="N373" s="8" t="s">
        <v>114</v>
      </c>
      <c r="O373" s="8" t="s">
        <v>20</v>
      </c>
      <c r="P373" s="8"/>
    </row>
    <row r="374" spans="1:16" x14ac:dyDescent="0.2">
      <c r="A374" s="5">
        <v>31709000000</v>
      </c>
      <c r="B374" s="5">
        <v>3</v>
      </c>
      <c r="C374" s="5">
        <v>3639</v>
      </c>
      <c r="D374" s="5">
        <v>5166</v>
      </c>
      <c r="E374" s="5">
        <v>36</v>
      </c>
      <c r="F374" s="5">
        <v>1</v>
      </c>
      <c r="G374" s="5">
        <v>17015</v>
      </c>
      <c r="H374" s="6">
        <v>30.25</v>
      </c>
      <c r="I374" s="6"/>
      <c r="J374" s="6"/>
      <c r="K374" s="7"/>
      <c r="L374" s="23"/>
      <c r="M374" s="8" t="s">
        <v>50</v>
      </c>
      <c r="N374" s="8" t="s">
        <v>114</v>
      </c>
      <c r="O374" s="8" t="s">
        <v>20</v>
      </c>
      <c r="P374" s="8" t="s">
        <v>43</v>
      </c>
    </row>
    <row r="375" spans="1:16" x14ac:dyDescent="0.2">
      <c r="A375" s="5">
        <v>31709000000</v>
      </c>
      <c r="B375" s="5">
        <v>3</v>
      </c>
      <c r="C375" s="5">
        <v>3639</v>
      </c>
      <c r="D375" s="5">
        <v>5166</v>
      </c>
      <c r="E375" s="5">
        <v>36</v>
      </c>
      <c r="F375" s="5">
        <v>5</v>
      </c>
      <c r="G375" s="5">
        <v>17016</v>
      </c>
      <c r="H375" s="6">
        <v>514.25</v>
      </c>
      <c r="I375" s="6"/>
      <c r="J375" s="6"/>
      <c r="K375" s="7"/>
      <c r="L375" s="23"/>
      <c r="M375" s="8" t="s">
        <v>50</v>
      </c>
      <c r="N375" s="8" t="s">
        <v>114</v>
      </c>
      <c r="O375" s="8" t="s">
        <v>20</v>
      </c>
      <c r="P375" s="8" t="s">
        <v>44</v>
      </c>
    </row>
    <row r="376" spans="1:16" x14ac:dyDescent="0.2">
      <c r="L376" s="23"/>
    </row>
    <row r="377" spans="1:16" x14ac:dyDescent="0.2">
      <c r="A377" s="11" t="s">
        <v>50</v>
      </c>
      <c r="B377" s="9"/>
      <c r="C377" s="9"/>
      <c r="D377" s="9"/>
      <c r="E377" s="9"/>
      <c r="F377" s="9"/>
      <c r="G377" s="9"/>
      <c r="H377" s="10">
        <f>SUM(H372:H376)</f>
        <v>605</v>
      </c>
      <c r="I377" s="10">
        <f t="shared" ref="I377:K377" si="58">SUM(I372:I376)</f>
        <v>1331</v>
      </c>
      <c r="J377" s="10">
        <f t="shared" si="58"/>
        <v>0</v>
      </c>
      <c r="K377" s="10">
        <f t="shared" si="58"/>
        <v>0</v>
      </c>
      <c r="L377" s="10">
        <f>SUM(L372:L376)</f>
        <v>0</v>
      </c>
      <c r="M377" s="11"/>
      <c r="N377" s="11"/>
      <c r="O377" s="11"/>
      <c r="P377" s="11"/>
    </row>
    <row r="378" spans="1:16" x14ac:dyDescent="0.2">
      <c r="L378" s="23"/>
    </row>
    <row r="379" spans="1:16" x14ac:dyDescent="0.2">
      <c r="A379" s="5">
        <v>31710000000</v>
      </c>
      <c r="B379" s="5">
        <v>3</v>
      </c>
      <c r="C379" s="5">
        <v>3639</v>
      </c>
      <c r="D379" s="5">
        <v>6121</v>
      </c>
      <c r="E379" s="5"/>
      <c r="F379" s="5"/>
      <c r="G379" s="5"/>
      <c r="H379" s="6">
        <v>1407.2236700000001</v>
      </c>
      <c r="I379" s="6">
        <v>1446.5212899999999</v>
      </c>
      <c r="J379" s="6"/>
      <c r="K379" s="7"/>
      <c r="L379" s="23"/>
      <c r="M379" s="8" t="s">
        <v>142</v>
      </c>
      <c r="N379" s="8" t="s">
        <v>88</v>
      </c>
      <c r="O379" s="8" t="s">
        <v>20</v>
      </c>
      <c r="P379" s="8"/>
    </row>
    <row r="380" spans="1:16" x14ac:dyDescent="0.2">
      <c r="L380" s="23"/>
    </row>
    <row r="381" spans="1:16" x14ac:dyDescent="0.2">
      <c r="A381" s="11" t="s">
        <v>142</v>
      </c>
      <c r="B381" s="9"/>
      <c r="C381" s="9"/>
      <c r="D381" s="9"/>
      <c r="E381" s="9"/>
      <c r="F381" s="9"/>
      <c r="G381" s="9"/>
      <c r="H381" s="10">
        <f>SUM(H378:H380)</f>
        <v>1407.2236700000001</v>
      </c>
      <c r="I381" s="10">
        <f t="shared" ref="I381:L381" si="59">SUM(I378:I380)</f>
        <v>1446.5212899999999</v>
      </c>
      <c r="J381" s="10">
        <f t="shared" si="59"/>
        <v>0</v>
      </c>
      <c r="K381" s="10">
        <f t="shared" si="59"/>
        <v>0</v>
      </c>
      <c r="L381" s="10">
        <f t="shared" si="59"/>
        <v>0</v>
      </c>
      <c r="M381" s="11"/>
      <c r="N381" s="11"/>
      <c r="O381" s="11"/>
      <c r="P381" s="11"/>
    </row>
    <row r="382" spans="1:16" x14ac:dyDescent="0.2">
      <c r="L382" s="23"/>
    </row>
    <row r="383" spans="1:16" x14ac:dyDescent="0.2">
      <c r="A383" s="5">
        <v>31711000000</v>
      </c>
      <c r="B383" s="5">
        <v>3</v>
      </c>
      <c r="C383" s="5">
        <v>3639</v>
      </c>
      <c r="D383" s="5">
        <v>5171</v>
      </c>
      <c r="E383" s="5"/>
      <c r="F383" s="5"/>
      <c r="G383" s="5"/>
      <c r="H383" s="6">
        <v>146.82319000000001</v>
      </c>
      <c r="I383" s="6">
        <v>194.20466999999999</v>
      </c>
      <c r="J383" s="6">
        <v>77.947999999999993</v>
      </c>
      <c r="K383" s="7">
        <v>100</v>
      </c>
      <c r="L383" s="23">
        <v>500</v>
      </c>
      <c r="M383" s="8" t="s">
        <v>143</v>
      </c>
      <c r="N383" s="8" t="s">
        <v>94</v>
      </c>
      <c r="O383" s="8" t="s">
        <v>20</v>
      </c>
      <c r="P383" s="8"/>
    </row>
    <row r="384" spans="1:16" x14ac:dyDescent="0.2">
      <c r="A384" s="5">
        <v>31711000000</v>
      </c>
      <c r="B384" s="5">
        <v>3</v>
      </c>
      <c r="C384" s="5">
        <v>3639</v>
      </c>
      <c r="D384" s="5">
        <v>6121</v>
      </c>
      <c r="E384" s="5"/>
      <c r="F384" s="5"/>
      <c r="G384" s="5"/>
      <c r="H384" s="6">
        <v>1474.222</v>
      </c>
      <c r="I384" s="6">
        <v>143.38499999999999</v>
      </c>
      <c r="J384" s="6">
        <v>93.412000000000006</v>
      </c>
      <c r="K384" s="7">
        <v>400</v>
      </c>
      <c r="L384" s="23">
        <v>2000</v>
      </c>
      <c r="M384" s="8" t="s">
        <v>143</v>
      </c>
      <c r="N384" s="8" t="s">
        <v>88</v>
      </c>
      <c r="O384" s="8" t="s">
        <v>20</v>
      </c>
      <c r="P384" s="8"/>
    </row>
    <row r="385" spans="1:16" x14ac:dyDescent="0.2">
      <c r="L385" s="23"/>
    </row>
    <row r="386" spans="1:16" x14ac:dyDescent="0.2">
      <c r="A386" s="11" t="s">
        <v>143</v>
      </c>
      <c r="B386" s="9"/>
      <c r="C386" s="9"/>
      <c r="D386" s="9"/>
      <c r="E386" s="9"/>
      <c r="F386" s="9"/>
      <c r="G386" s="9"/>
      <c r="H386" s="10">
        <f>SUM(H382:H385)</f>
        <v>1621.04519</v>
      </c>
      <c r="I386" s="10">
        <f t="shared" ref="I386:L386" si="60">SUM(I382:I385)</f>
        <v>337.58966999999996</v>
      </c>
      <c r="J386" s="10">
        <f t="shared" si="60"/>
        <v>171.36</v>
      </c>
      <c r="K386" s="10">
        <f t="shared" si="60"/>
        <v>500</v>
      </c>
      <c r="L386" s="10">
        <f t="shared" si="60"/>
        <v>2500</v>
      </c>
      <c r="M386" s="11"/>
      <c r="N386" s="11"/>
      <c r="O386" s="11"/>
      <c r="P386" s="11"/>
    </row>
    <row r="387" spans="1:16" x14ac:dyDescent="0.2">
      <c r="L387" s="23"/>
    </row>
    <row r="388" spans="1:16" x14ac:dyDescent="0.2">
      <c r="A388" s="5">
        <v>31712000000</v>
      </c>
      <c r="B388" s="5">
        <v>3</v>
      </c>
      <c r="C388" s="5">
        <v>3639</v>
      </c>
      <c r="D388" s="5">
        <v>5137</v>
      </c>
      <c r="E388" s="5"/>
      <c r="F388" s="5"/>
      <c r="G388" s="5"/>
      <c r="H388" s="6">
        <v>72.930300000000003</v>
      </c>
      <c r="I388" s="6"/>
      <c r="J388" s="6"/>
      <c r="K388" s="7">
        <v>50</v>
      </c>
      <c r="L388" s="23"/>
      <c r="M388" s="8" t="s">
        <v>144</v>
      </c>
      <c r="N388" s="8" t="s">
        <v>103</v>
      </c>
      <c r="O388" s="8" t="s">
        <v>20</v>
      </c>
      <c r="P388" s="8"/>
    </row>
    <row r="389" spans="1:16" x14ac:dyDescent="0.2">
      <c r="A389" s="5">
        <v>31712000000</v>
      </c>
      <c r="B389" s="5">
        <v>3</v>
      </c>
      <c r="C389" s="5">
        <v>3639</v>
      </c>
      <c r="D389" s="5">
        <v>5139</v>
      </c>
      <c r="E389" s="5"/>
      <c r="F389" s="5"/>
      <c r="G389" s="5"/>
      <c r="H389" s="6">
        <v>80.584000000000003</v>
      </c>
      <c r="I389" s="6"/>
      <c r="J389" s="6"/>
      <c r="K389" s="7">
        <v>50</v>
      </c>
      <c r="L389" s="23"/>
      <c r="M389" s="8" t="s">
        <v>144</v>
      </c>
      <c r="N389" s="8" t="s">
        <v>113</v>
      </c>
      <c r="O389" s="8" t="s">
        <v>20</v>
      </c>
      <c r="P389" s="8"/>
    </row>
    <row r="390" spans="1:16" x14ac:dyDescent="0.2">
      <c r="A390" s="5">
        <v>31712000000</v>
      </c>
      <c r="B390" s="5">
        <v>3</v>
      </c>
      <c r="C390" s="5">
        <v>3639</v>
      </c>
      <c r="D390" s="5">
        <v>5169</v>
      </c>
      <c r="E390" s="5"/>
      <c r="F390" s="5"/>
      <c r="G390" s="5"/>
      <c r="H390" s="6">
        <v>355.77798999999999</v>
      </c>
      <c r="I390" s="6"/>
      <c r="J390" s="6">
        <v>311.85750000000002</v>
      </c>
      <c r="K390" s="7">
        <v>1000</v>
      </c>
      <c r="L390" s="23">
        <v>200</v>
      </c>
      <c r="M390" s="8" t="s">
        <v>144</v>
      </c>
      <c r="N390" s="8" t="s">
        <v>106</v>
      </c>
      <c r="O390" s="8" t="s">
        <v>20</v>
      </c>
      <c r="P390" s="8"/>
    </row>
    <row r="391" spans="1:16" x14ac:dyDescent="0.2">
      <c r="A391" s="5">
        <v>31712000000</v>
      </c>
      <c r="B391" s="5">
        <v>3</v>
      </c>
      <c r="C391" s="5">
        <v>3639</v>
      </c>
      <c r="D391" s="5">
        <v>5171</v>
      </c>
      <c r="E391" s="5"/>
      <c r="F391" s="5"/>
      <c r="G391" s="5"/>
      <c r="H391" s="6">
        <v>0</v>
      </c>
      <c r="I391" s="6"/>
      <c r="J391" s="6"/>
      <c r="K391" s="7">
        <v>1722</v>
      </c>
      <c r="L391" s="23">
        <v>300</v>
      </c>
      <c r="M391" s="8" t="s">
        <v>144</v>
      </c>
      <c r="N391" s="8" t="s">
        <v>94</v>
      </c>
      <c r="O391" s="8" t="s">
        <v>20</v>
      </c>
      <c r="P391" s="8"/>
    </row>
    <row r="392" spans="1:16" x14ac:dyDescent="0.2">
      <c r="A392" s="5">
        <v>31712000000</v>
      </c>
      <c r="B392" s="5">
        <v>3</v>
      </c>
      <c r="C392" s="5">
        <v>3639</v>
      </c>
      <c r="D392" s="5">
        <v>6121</v>
      </c>
      <c r="E392" s="5"/>
      <c r="F392" s="5"/>
      <c r="G392" s="5"/>
      <c r="H392" s="6">
        <v>1052.40498</v>
      </c>
      <c r="I392" s="6"/>
      <c r="J392" s="6">
        <v>959.26954999999998</v>
      </c>
      <c r="K392" s="7">
        <v>2772</v>
      </c>
      <c r="L392" s="23">
        <v>500</v>
      </c>
      <c r="M392" s="8" t="s">
        <v>144</v>
      </c>
      <c r="N392" s="8" t="s">
        <v>88</v>
      </c>
      <c r="O392" s="8" t="s">
        <v>20</v>
      </c>
      <c r="P392" s="8"/>
    </row>
    <row r="393" spans="1:16" x14ac:dyDescent="0.2">
      <c r="A393" s="5">
        <v>31712000000</v>
      </c>
      <c r="B393" s="5">
        <v>3</v>
      </c>
      <c r="C393" s="5">
        <v>3639</v>
      </c>
      <c r="D393" s="5">
        <v>6122</v>
      </c>
      <c r="E393" s="5"/>
      <c r="F393" s="5"/>
      <c r="G393" s="5"/>
      <c r="H393" s="6"/>
      <c r="I393" s="6"/>
      <c r="J393" s="6">
        <v>0.43</v>
      </c>
      <c r="K393" s="7">
        <v>228</v>
      </c>
      <c r="L393" s="23"/>
      <c r="M393" s="8" t="s">
        <v>144</v>
      </c>
      <c r="N393" s="8" t="s">
        <v>107</v>
      </c>
      <c r="O393" s="8" t="s">
        <v>20</v>
      </c>
      <c r="P393" s="8"/>
    </row>
    <row r="394" spans="1:16" x14ac:dyDescent="0.2">
      <c r="L394" s="23"/>
    </row>
    <row r="395" spans="1:16" x14ac:dyDescent="0.2">
      <c r="A395" s="11" t="s">
        <v>144</v>
      </c>
      <c r="B395" s="9"/>
      <c r="C395" s="9"/>
      <c r="D395" s="9"/>
      <c r="E395" s="9"/>
      <c r="F395" s="9"/>
      <c r="G395" s="9"/>
      <c r="H395" s="10">
        <f>SUM(H387:H394)</f>
        <v>1561.6972700000001</v>
      </c>
      <c r="I395" s="10">
        <f t="shared" ref="I395:L395" si="61">SUM(I387:I394)</f>
        <v>0</v>
      </c>
      <c r="J395" s="10">
        <f t="shared" si="61"/>
        <v>1271.5570500000001</v>
      </c>
      <c r="K395" s="10">
        <f t="shared" si="61"/>
        <v>5822</v>
      </c>
      <c r="L395" s="10">
        <f t="shared" si="61"/>
        <v>1000</v>
      </c>
      <c r="M395" s="11"/>
      <c r="N395" s="11"/>
      <c r="O395" s="11"/>
      <c r="P395" s="11"/>
    </row>
    <row r="396" spans="1:16" x14ac:dyDescent="0.2">
      <c r="L396" s="23"/>
    </row>
    <row r="397" spans="1:16" x14ac:dyDescent="0.2">
      <c r="A397" s="5">
        <v>31713000000</v>
      </c>
      <c r="B397" s="5">
        <v>3</v>
      </c>
      <c r="C397" s="5">
        <v>3639</v>
      </c>
      <c r="D397" s="5">
        <v>6121</v>
      </c>
      <c r="E397" s="5"/>
      <c r="F397" s="5"/>
      <c r="G397" s="5"/>
      <c r="H397" s="6">
        <v>2277.5092199999999</v>
      </c>
      <c r="I397" s="6">
        <v>946.33082000000002</v>
      </c>
      <c r="J397" s="6"/>
      <c r="K397" s="7"/>
      <c r="L397" s="23"/>
      <c r="M397" s="8" t="s">
        <v>51</v>
      </c>
      <c r="N397" s="8" t="s">
        <v>88</v>
      </c>
      <c r="O397" s="8" t="s">
        <v>20</v>
      </c>
      <c r="P397" s="8"/>
    </row>
    <row r="398" spans="1:16" x14ac:dyDescent="0.2">
      <c r="L398" s="23"/>
    </row>
    <row r="399" spans="1:16" x14ac:dyDescent="0.2">
      <c r="A399" s="11" t="s">
        <v>51</v>
      </c>
      <c r="B399" s="9"/>
      <c r="C399" s="9"/>
      <c r="D399" s="9"/>
      <c r="E399" s="9"/>
      <c r="F399" s="9"/>
      <c r="G399" s="9"/>
      <c r="H399" s="10">
        <f>SUM(H396:H398)</f>
        <v>2277.5092199999999</v>
      </c>
      <c r="I399" s="10">
        <f t="shared" ref="I399:L399" si="62">SUM(I396:I398)</f>
        <v>946.33082000000002</v>
      </c>
      <c r="J399" s="10">
        <f t="shared" si="62"/>
        <v>0</v>
      </c>
      <c r="K399" s="10">
        <f t="shared" si="62"/>
        <v>0</v>
      </c>
      <c r="L399" s="10">
        <f t="shared" si="62"/>
        <v>0</v>
      </c>
      <c r="M399" s="11"/>
      <c r="N399" s="11"/>
      <c r="O399" s="11"/>
      <c r="P399" s="11"/>
    </row>
    <row r="400" spans="1:16" x14ac:dyDescent="0.2">
      <c r="L400" s="23"/>
    </row>
    <row r="401" spans="1:16" x14ac:dyDescent="0.2">
      <c r="A401" s="5">
        <v>31715000000</v>
      </c>
      <c r="B401" s="5">
        <v>3</v>
      </c>
      <c r="C401" s="5">
        <v>3113</v>
      </c>
      <c r="D401" s="5">
        <v>6121</v>
      </c>
      <c r="E401" s="5"/>
      <c r="F401" s="5"/>
      <c r="G401" s="5"/>
      <c r="H401" s="6">
        <v>1111.153</v>
      </c>
      <c r="I401" s="6"/>
      <c r="J401" s="6"/>
      <c r="K401" s="7"/>
      <c r="L401" s="23"/>
      <c r="M401" s="8" t="s">
        <v>145</v>
      </c>
      <c r="N401" s="8" t="s">
        <v>88</v>
      </c>
      <c r="O401" s="8" t="s">
        <v>54</v>
      </c>
      <c r="P401" s="8"/>
    </row>
    <row r="402" spans="1:16" x14ac:dyDescent="0.2">
      <c r="L402" s="23"/>
    </row>
    <row r="403" spans="1:16" x14ac:dyDescent="0.2">
      <c r="A403" s="11" t="s">
        <v>145</v>
      </c>
      <c r="B403" s="9"/>
      <c r="C403" s="9"/>
      <c r="D403" s="9"/>
      <c r="E403" s="9"/>
      <c r="F403" s="9"/>
      <c r="G403" s="9"/>
      <c r="H403" s="10">
        <f>SUM(H400:H402)</f>
        <v>1111.153</v>
      </c>
      <c r="I403" s="10">
        <f t="shared" ref="I403:L403" si="63">SUM(I400:I402)</f>
        <v>0</v>
      </c>
      <c r="J403" s="10">
        <f t="shared" si="63"/>
        <v>0</v>
      </c>
      <c r="K403" s="10">
        <f t="shared" si="63"/>
        <v>0</v>
      </c>
      <c r="L403" s="10">
        <f t="shared" si="63"/>
        <v>0</v>
      </c>
      <c r="M403" s="11"/>
      <c r="N403" s="11"/>
      <c r="O403" s="11"/>
      <c r="P403" s="11"/>
    </row>
    <row r="404" spans="1:16" x14ac:dyDescent="0.2">
      <c r="L404" s="23"/>
    </row>
    <row r="405" spans="1:16" x14ac:dyDescent="0.2">
      <c r="A405" s="5">
        <v>31716000000</v>
      </c>
      <c r="B405" s="5">
        <v>3</v>
      </c>
      <c r="C405" s="5">
        <v>3113</v>
      </c>
      <c r="D405" s="5">
        <v>6121</v>
      </c>
      <c r="E405" s="5"/>
      <c r="F405" s="5"/>
      <c r="G405" s="5"/>
      <c r="H405" s="6">
        <v>853.68499999999995</v>
      </c>
      <c r="I405" s="6"/>
      <c r="J405" s="6"/>
      <c r="K405" s="7"/>
      <c r="L405" s="23"/>
      <c r="M405" s="8" t="s">
        <v>146</v>
      </c>
      <c r="N405" s="8" t="s">
        <v>88</v>
      </c>
      <c r="O405" s="8" t="s">
        <v>54</v>
      </c>
      <c r="P405" s="8"/>
    </row>
    <row r="406" spans="1:16" x14ac:dyDescent="0.2">
      <c r="L406" s="23"/>
    </row>
    <row r="407" spans="1:16" x14ac:dyDescent="0.2">
      <c r="A407" s="11" t="s">
        <v>146</v>
      </c>
      <c r="B407" s="9"/>
      <c r="C407" s="9"/>
      <c r="D407" s="9"/>
      <c r="E407" s="9"/>
      <c r="F407" s="9"/>
      <c r="G407" s="9"/>
      <c r="H407" s="10">
        <f>SUM(H404:H406)</f>
        <v>853.68499999999995</v>
      </c>
      <c r="I407" s="10">
        <f t="shared" ref="I407:L407" si="64">SUM(I404:I406)</f>
        <v>0</v>
      </c>
      <c r="J407" s="10">
        <f t="shared" si="64"/>
        <v>0</v>
      </c>
      <c r="K407" s="10">
        <f t="shared" si="64"/>
        <v>0</v>
      </c>
      <c r="L407" s="10">
        <f t="shared" si="64"/>
        <v>0</v>
      </c>
      <c r="M407" s="11"/>
      <c r="N407" s="11"/>
      <c r="O407" s="11"/>
      <c r="P407" s="11"/>
    </row>
    <row r="408" spans="1:16" x14ac:dyDescent="0.2">
      <c r="L408" s="23"/>
    </row>
    <row r="409" spans="1:16" x14ac:dyDescent="0.2">
      <c r="A409" s="5">
        <v>31717000000</v>
      </c>
      <c r="B409" s="5">
        <v>3</v>
      </c>
      <c r="C409" s="5">
        <v>3113</v>
      </c>
      <c r="D409" s="5">
        <v>6121</v>
      </c>
      <c r="E409" s="5"/>
      <c r="F409" s="5"/>
      <c r="G409" s="5"/>
      <c r="H409" s="6">
        <v>6197.7595099999999</v>
      </c>
      <c r="I409" s="6"/>
      <c r="J409" s="6"/>
      <c r="K409" s="7"/>
      <c r="L409" s="23"/>
      <c r="M409" s="8" t="s">
        <v>53</v>
      </c>
      <c r="N409" s="8" t="s">
        <v>88</v>
      </c>
      <c r="O409" s="8" t="s">
        <v>54</v>
      </c>
      <c r="P409" s="8"/>
    </row>
    <row r="410" spans="1:16" x14ac:dyDescent="0.2">
      <c r="L410" s="23"/>
    </row>
    <row r="411" spans="1:16" x14ac:dyDescent="0.2">
      <c r="A411" s="11" t="s">
        <v>53</v>
      </c>
      <c r="B411" s="9"/>
      <c r="C411" s="9"/>
      <c r="D411" s="9"/>
      <c r="E411" s="9"/>
      <c r="F411" s="9"/>
      <c r="G411" s="9"/>
      <c r="H411" s="10">
        <f>SUM(H408:H410)</f>
        <v>6197.7595099999999</v>
      </c>
      <c r="I411" s="10">
        <f t="shared" ref="I411:L411" si="65">SUM(I408:I410)</f>
        <v>0</v>
      </c>
      <c r="J411" s="10">
        <f t="shared" si="65"/>
        <v>0</v>
      </c>
      <c r="K411" s="10">
        <f t="shared" si="65"/>
        <v>0</v>
      </c>
      <c r="L411" s="10">
        <f t="shared" si="65"/>
        <v>0</v>
      </c>
      <c r="M411" s="11"/>
      <c r="N411" s="11"/>
      <c r="O411" s="11"/>
      <c r="P411" s="11"/>
    </row>
    <row r="412" spans="1:16" x14ac:dyDescent="0.2">
      <c r="L412" s="23"/>
    </row>
    <row r="413" spans="1:16" x14ac:dyDescent="0.2">
      <c r="A413" s="5">
        <v>31719000000</v>
      </c>
      <c r="B413" s="5">
        <v>3</v>
      </c>
      <c r="C413" s="5">
        <v>3113</v>
      </c>
      <c r="D413" s="5">
        <v>6121</v>
      </c>
      <c r="E413" s="5"/>
      <c r="F413" s="5"/>
      <c r="G413" s="5"/>
      <c r="H413" s="6">
        <v>497.32425000000001</v>
      </c>
      <c r="I413" s="6"/>
      <c r="J413" s="6"/>
      <c r="K413" s="7"/>
      <c r="L413" s="23"/>
      <c r="M413" s="8" t="s">
        <v>147</v>
      </c>
      <c r="N413" s="8" t="s">
        <v>88</v>
      </c>
      <c r="O413" s="8" t="s">
        <v>54</v>
      </c>
      <c r="P413" s="8"/>
    </row>
    <row r="414" spans="1:16" x14ac:dyDescent="0.2">
      <c r="L414" s="23"/>
    </row>
    <row r="415" spans="1:16" x14ac:dyDescent="0.2">
      <c r="A415" s="11" t="s">
        <v>147</v>
      </c>
      <c r="B415" s="9"/>
      <c r="C415" s="9"/>
      <c r="D415" s="9"/>
      <c r="E415" s="9"/>
      <c r="F415" s="9"/>
      <c r="G415" s="9"/>
      <c r="H415" s="10">
        <f>SUM(H412:H414)</f>
        <v>497.32425000000001</v>
      </c>
      <c r="I415" s="10">
        <f t="shared" ref="I415:L415" si="66">SUM(I412:I414)</f>
        <v>0</v>
      </c>
      <c r="J415" s="10">
        <f t="shared" si="66"/>
        <v>0</v>
      </c>
      <c r="K415" s="10">
        <f t="shared" si="66"/>
        <v>0</v>
      </c>
      <c r="L415" s="10">
        <f t="shared" si="66"/>
        <v>0</v>
      </c>
      <c r="M415" s="11"/>
      <c r="N415" s="11"/>
      <c r="O415" s="11"/>
      <c r="P415" s="11"/>
    </row>
    <row r="416" spans="1:16" x14ac:dyDescent="0.2">
      <c r="L416" s="23"/>
    </row>
    <row r="417" spans="1:16" x14ac:dyDescent="0.2">
      <c r="A417" s="5">
        <v>31721000000</v>
      </c>
      <c r="B417" s="5">
        <v>3</v>
      </c>
      <c r="C417" s="5">
        <v>3111</v>
      </c>
      <c r="D417" s="5">
        <v>6121</v>
      </c>
      <c r="E417" s="5"/>
      <c r="F417" s="5"/>
      <c r="G417" s="5"/>
      <c r="H417" s="6">
        <v>179.57126</v>
      </c>
      <c r="I417" s="6"/>
      <c r="J417" s="6"/>
      <c r="K417" s="7"/>
      <c r="L417" s="23"/>
      <c r="M417" s="8" t="s">
        <v>148</v>
      </c>
      <c r="N417" s="8" t="s">
        <v>88</v>
      </c>
      <c r="O417" s="8" t="s">
        <v>32</v>
      </c>
      <c r="P417" s="8"/>
    </row>
    <row r="418" spans="1:16" x14ac:dyDescent="0.2">
      <c r="L418" s="23"/>
    </row>
    <row r="419" spans="1:16" x14ac:dyDescent="0.2">
      <c r="A419" s="11" t="s">
        <v>148</v>
      </c>
      <c r="B419" s="9"/>
      <c r="C419" s="9"/>
      <c r="D419" s="9"/>
      <c r="E419" s="9"/>
      <c r="F419" s="9"/>
      <c r="G419" s="9"/>
      <c r="H419" s="10">
        <f>SUM(H416:H418)</f>
        <v>179.57126</v>
      </c>
      <c r="I419" s="10">
        <f t="shared" ref="I419:L419" si="67">SUM(I416:I418)</f>
        <v>0</v>
      </c>
      <c r="J419" s="10">
        <f t="shared" si="67"/>
        <v>0</v>
      </c>
      <c r="K419" s="10">
        <f t="shared" si="67"/>
        <v>0</v>
      </c>
      <c r="L419" s="10">
        <f t="shared" si="67"/>
        <v>0</v>
      </c>
      <c r="M419" s="11"/>
      <c r="N419" s="11"/>
      <c r="O419" s="11"/>
      <c r="P419" s="11"/>
    </row>
    <row r="420" spans="1:16" x14ac:dyDescent="0.2">
      <c r="L420" s="23"/>
    </row>
    <row r="421" spans="1:16" x14ac:dyDescent="0.2">
      <c r="A421" s="5">
        <v>31722000000</v>
      </c>
      <c r="B421" s="5">
        <v>3</v>
      </c>
      <c r="C421" s="5">
        <v>3233</v>
      </c>
      <c r="D421" s="5">
        <v>6121</v>
      </c>
      <c r="E421" s="5"/>
      <c r="F421" s="5"/>
      <c r="G421" s="5"/>
      <c r="H421" s="6">
        <v>989.44737999999995</v>
      </c>
      <c r="I421" s="6"/>
      <c r="J421" s="6"/>
      <c r="K421" s="7"/>
      <c r="L421" s="23"/>
      <c r="M421" s="8" t="s">
        <v>149</v>
      </c>
      <c r="N421" s="8" t="s">
        <v>88</v>
      </c>
      <c r="O421" s="8" t="s">
        <v>150</v>
      </c>
      <c r="P421" s="8"/>
    </row>
    <row r="422" spans="1:16" x14ac:dyDescent="0.2">
      <c r="L422" s="23"/>
    </row>
    <row r="423" spans="1:16" x14ac:dyDescent="0.2">
      <c r="A423" s="11" t="s">
        <v>149</v>
      </c>
      <c r="B423" s="9"/>
      <c r="C423" s="9"/>
      <c r="D423" s="9"/>
      <c r="E423" s="9"/>
      <c r="F423" s="9"/>
      <c r="G423" s="9"/>
      <c r="H423" s="10">
        <f>SUM(H420:H422)</f>
        <v>989.44737999999995</v>
      </c>
      <c r="I423" s="10">
        <f t="shared" ref="I423:L423" si="68">SUM(I420:I422)</f>
        <v>0</v>
      </c>
      <c r="J423" s="10">
        <f t="shared" si="68"/>
        <v>0</v>
      </c>
      <c r="K423" s="10">
        <f t="shared" si="68"/>
        <v>0</v>
      </c>
      <c r="L423" s="10">
        <f t="shared" si="68"/>
        <v>0</v>
      </c>
      <c r="M423" s="11"/>
      <c r="N423" s="11"/>
      <c r="O423" s="11"/>
      <c r="P423" s="11"/>
    </row>
    <row r="424" spans="1:16" x14ac:dyDescent="0.2">
      <c r="L424" s="23"/>
    </row>
    <row r="425" spans="1:16" x14ac:dyDescent="0.2">
      <c r="A425" s="5">
        <v>31726000000</v>
      </c>
      <c r="B425" s="5">
        <v>3</v>
      </c>
      <c r="C425" s="5">
        <v>2219</v>
      </c>
      <c r="D425" s="5">
        <v>6121</v>
      </c>
      <c r="E425" s="5"/>
      <c r="F425" s="5"/>
      <c r="G425" s="5"/>
      <c r="H425" s="6"/>
      <c r="I425" s="6"/>
      <c r="J425" s="6">
        <v>25.78</v>
      </c>
      <c r="K425" s="7">
        <v>3000</v>
      </c>
      <c r="L425" s="23"/>
      <c r="M425" s="8" t="s">
        <v>151</v>
      </c>
      <c r="N425" s="8" t="s">
        <v>88</v>
      </c>
      <c r="O425" s="8" t="s">
        <v>85</v>
      </c>
      <c r="P425" s="8"/>
    </row>
    <row r="426" spans="1:16" x14ac:dyDescent="0.2">
      <c r="A426" s="5">
        <v>31726000000</v>
      </c>
      <c r="B426" s="5">
        <v>3</v>
      </c>
      <c r="C426" s="5">
        <v>2219</v>
      </c>
      <c r="D426" s="5">
        <v>6121</v>
      </c>
      <c r="E426" s="5"/>
      <c r="F426" s="5"/>
      <c r="G426" s="5">
        <v>237</v>
      </c>
      <c r="H426" s="6">
        <v>1651.1102000000001</v>
      </c>
      <c r="I426" s="6">
        <v>505</v>
      </c>
      <c r="J426" s="6"/>
      <c r="K426" s="7"/>
      <c r="L426" s="23"/>
      <c r="M426" s="8" t="s">
        <v>151</v>
      </c>
      <c r="N426" s="8" t="s">
        <v>88</v>
      </c>
      <c r="O426" s="8" t="s">
        <v>85</v>
      </c>
      <c r="P426" s="8" t="s">
        <v>89</v>
      </c>
    </row>
    <row r="427" spans="1:16" x14ac:dyDescent="0.2">
      <c r="L427" s="23"/>
    </row>
    <row r="428" spans="1:16" x14ac:dyDescent="0.2">
      <c r="A428" s="11" t="s">
        <v>151</v>
      </c>
      <c r="B428" s="9"/>
      <c r="C428" s="9"/>
      <c r="D428" s="9"/>
      <c r="E428" s="9"/>
      <c r="F428" s="9"/>
      <c r="G428" s="9"/>
      <c r="H428" s="10">
        <f>SUM(H424:H427)</f>
        <v>1651.1102000000001</v>
      </c>
      <c r="I428" s="10">
        <f t="shared" ref="I428:L428" si="69">SUM(I424:I427)</f>
        <v>505</v>
      </c>
      <c r="J428" s="10">
        <f t="shared" si="69"/>
        <v>25.78</v>
      </c>
      <c r="K428" s="10">
        <f t="shared" si="69"/>
        <v>3000</v>
      </c>
      <c r="L428" s="10">
        <f t="shared" si="69"/>
        <v>0</v>
      </c>
      <c r="M428" s="11"/>
      <c r="N428" s="11"/>
      <c r="O428" s="11"/>
      <c r="P428" s="11"/>
    </row>
    <row r="429" spans="1:16" x14ac:dyDescent="0.2">
      <c r="L429" s="23"/>
    </row>
    <row r="430" spans="1:16" x14ac:dyDescent="0.2">
      <c r="A430" s="5">
        <v>31727000000</v>
      </c>
      <c r="B430" s="5">
        <v>3</v>
      </c>
      <c r="C430" s="5">
        <v>4349</v>
      </c>
      <c r="D430" s="5">
        <v>5137</v>
      </c>
      <c r="E430" s="5"/>
      <c r="F430" s="5"/>
      <c r="G430" s="5"/>
      <c r="H430" s="6">
        <v>885.70285999999999</v>
      </c>
      <c r="I430" s="6"/>
      <c r="J430" s="6"/>
      <c r="K430" s="7"/>
      <c r="L430" s="23"/>
      <c r="M430" s="8" t="s">
        <v>55</v>
      </c>
      <c r="N430" s="8" t="s">
        <v>103</v>
      </c>
      <c r="O430" s="8" t="s">
        <v>138</v>
      </c>
      <c r="P430" s="8"/>
    </row>
    <row r="431" spans="1:16" x14ac:dyDescent="0.2">
      <c r="A431" s="5">
        <v>31727000000</v>
      </c>
      <c r="B431" s="5">
        <v>3</v>
      </c>
      <c r="C431" s="5">
        <v>4349</v>
      </c>
      <c r="D431" s="5">
        <v>6121</v>
      </c>
      <c r="E431" s="5"/>
      <c r="F431" s="5"/>
      <c r="G431" s="5"/>
      <c r="H431" s="6">
        <v>67.447999999999993</v>
      </c>
      <c r="I431" s="6"/>
      <c r="J431" s="6"/>
      <c r="K431" s="7"/>
      <c r="L431" s="23"/>
      <c r="M431" s="8" t="s">
        <v>55</v>
      </c>
      <c r="N431" s="8" t="s">
        <v>88</v>
      </c>
      <c r="O431" s="8" t="s">
        <v>138</v>
      </c>
      <c r="P431" s="8"/>
    </row>
    <row r="432" spans="1:16" x14ac:dyDescent="0.2">
      <c r="A432" s="5">
        <v>31727000000</v>
      </c>
      <c r="B432" s="5">
        <v>3</v>
      </c>
      <c r="C432" s="5">
        <v>4349</v>
      </c>
      <c r="D432" s="5">
        <v>6122</v>
      </c>
      <c r="E432" s="5"/>
      <c r="F432" s="5"/>
      <c r="G432" s="5"/>
      <c r="H432" s="6">
        <v>96.449100000000001</v>
      </c>
      <c r="I432" s="6"/>
      <c r="J432" s="6"/>
      <c r="K432" s="7"/>
      <c r="L432" s="23"/>
      <c r="M432" s="8" t="s">
        <v>55</v>
      </c>
      <c r="N432" s="8" t="s">
        <v>107</v>
      </c>
      <c r="O432" s="8" t="s">
        <v>138</v>
      </c>
      <c r="P432" s="8"/>
    </row>
    <row r="433" spans="1:16" x14ac:dyDescent="0.2">
      <c r="L433" s="23"/>
    </row>
    <row r="434" spans="1:16" x14ac:dyDescent="0.2">
      <c r="A434" s="11" t="s">
        <v>55</v>
      </c>
      <c r="B434" s="9"/>
      <c r="C434" s="9"/>
      <c r="D434" s="9"/>
      <c r="E434" s="9"/>
      <c r="F434" s="9"/>
      <c r="G434" s="9"/>
      <c r="H434" s="10">
        <f>SUM(H429:H433)</f>
        <v>1049.59996</v>
      </c>
      <c r="I434" s="10">
        <f t="shared" ref="I434:L434" si="70">SUM(I429:I433)</f>
        <v>0</v>
      </c>
      <c r="J434" s="10">
        <f t="shared" si="70"/>
        <v>0</v>
      </c>
      <c r="K434" s="10">
        <f t="shared" si="70"/>
        <v>0</v>
      </c>
      <c r="L434" s="10">
        <f t="shared" si="70"/>
        <v>0</v>
      </c>
      <c r="M434" s="11"/>
      <c r="N434" s="11"/>
      <c r="O434" s="11"/>
      <c r="P434" s="11"/>
    </row>
    <row r="435" spans="1:16" x14ac:dyDescent="0.2">
      <c r="L435" s="23"/>
    </row>
    <row r="436" spans="1:16" x14ac:dyDescent="0.2">
      <c r="A436" s="5">
        <v>31728000000</v>
      </c>
      <c r="B436" s="5">
        <v>3</v>
      </c>
      <c r="C436" s="5">
        <v>3639</v>
      </c>
      <c r="D436" s="5">
        <v>5169</v>
      </c>
      <c r="E436" s="5"/>
      <c r="F436" s="5"/>
      <c r="G436" s="5"/>
      <c r="H436" s="6">
        <v>941.28746999999998</v>
      </c>
      <c r="I436" s="6"/>
      <c r="J436" s="6"/>
      <c r="K436" s="7"/>
      <c r="L436" s="23"/>
      <c r="M436" s="8" t="s">
        <v>56</v>
      </c>
      <c r="N436" s="8" t="s">
        <v>106</v>
      </c>
      <c r="O436" s="8" t="s">
        <v>20</v>
      </c>
      <c r="P436" s="8"/>
    </row>
    <row r="437" spans="1:16" x14ac:dyDescent="0.2">
      <c r="L437" s="23"/>
    </row>
    <row r="438" spans="1:16" x14ac:dyDescent="0.2">
      <c r="A438" s="11" t="s">
        <v>56</v>
      </c>
      <c r="B438" s="9"/>
      <c r="C438" s="9"/>
      <c r="D438" s="9"/>
      <c r="E438" s="9"/>
      <c r="F438" s="9"/>
      <c r="G438" s="9"/>
      <c r="H438" s="10">
        <f>SUM(H435:H437)</f>
        <v>941.28746999999998</v>
      </c>
      <c r="I438" s="10">
        <f t="shared" ref="I438:L438" si="71">SUM(I435:I437)</f>
        <v>0</v>
      </c>
      <c r="J438" s="10">
        <f t="shared" si="71"/>
        <v>0</v>
      </c>
      <c r="K438" s="10">
        <f t="shared" si="71"/>
        <v>0</v>
      </c>
      <c r="L438" s="10">
        <f t="shared" si="71"/>
        <v>0</v>
      </c>
      <c r="M438" s="11"/>
      <c r="N438" s="11"/>
      <c r="O438" s="11"/>
      <c r="P438" s="11"/>
    </row>
    <row r="439" spans="1:16" x14ac:dyDescent="0.2">
      <c r="L439" s="23"/>
    </row>
    <row r="440" spans="1:16" x14ac:dyDescent="0.2">
      <c r="A440" s="5">
        <v>31729000000</v>
      </c>
      <c r="B440" s="5">
        <v>3</v>
      </c>
      <c r="C440" s="5">
        <v>6171</v>
      </c>
      <c r="D440" s="5">
        <v>5137</v>
      </c>
      <c r="E440" s="5"/>
      <c r="F440" s="5"/>
      <c r="G440" s="5"/>
      <c r="H440" s="6">
        <v>270.70967000000002</v>
      </c>
      <c r="I440" s="6"/>
      <c r="J440" s="6"/>
      <c r="K440" s="7"/>
      <c r="L440" s="23"/>
      <c r="M440" s="8" t="s">
        <v>58</v>
      </c>
      <c r="N440" s="8" t="s">
        <v>103</v>
      </c>
      <c r="O440" s="8" t="s">
        <v>65</v>
      </c>
      <c r="P440" s="8"/>
    </row>
    <row r="441" spans="1:16" x14ac:dyDescent="0.2">
      <c r="A441" s="5">
        <v>31729000000</v>
      </c>
      <c r="B441" s="5">
        <v>3</v>
      </c>
      <c r="C441" s="5">
        <v>6171</v>
      </c>
      <c r="D441" s="5">
        <v>5139</v>
      </c>
      <c r="E441" s="5"/>
      <c r="F441" s="5"/>
      <c r="G441" s="5"/>
      <c r="H441" s="6">
        <v>2.1005600000000002</v>
      </c>
      <c r="I441" s="6"/>
      <c r="J441" s="6"/>
      <c r="K441" s="7"/>
      <c r="L441" s="23"/>
      <c r="M441" s="8" t="s">
        <v>58</v>
      </c>
      <c r="N441" s="8" t="s">
        <v>113</v>
      </c>
      <c r="O441" s="8" t="s">
        <v>65</v>
      </c>
      <c r="P441" s="8"/>
    </row>
    <row r="442" spans="1:16" x14ac:dyDescent="0.2">
      <c r="A442" s="5">
        <v>31729000000</v>
      </c>
      <c r="B442" s="5">
        <v>3</v>
      </c>
      <c r="C442" s="5">
        <v>6171</v>
      </c>
      <c r="D442" s="5">
        <v>5156</v>
      </c>
      <c r="E442" s="5"/>
      <c r="F442" s="5"/>
      <c r="G442" s="5"/>
      <c r="H442" s="6"/>
      <c r="I442" s="6">
        <v>3.016</v>
      </c>
      <c r="J442" s="6"/>
      <c r="K442" s="7">
        <v>20</v>
      </c>
      <c r="L442" s="23"/>
      <c r="M442" s="8" t="s">
        <v>58</v>
      </c>
      <c r="N442" s="8" t="s">
        <v>152</v>
      </c>
      <c r="O442" s="8" t="s">
        <v>65</v>
      </c>
      <c r="P442" s="8"/>
    </row>
    <row r="443" spans="1:16" x14ac:dyDescent="0.2">
      <c r="A443" s="5">
        <v>31729000000</v>
      </c>
      <c r="B443" s="5">
        <v>3</v>
      </c>
      <c r="C443" s="5">
        <v>6171</v>
      </c>
      <c r="D443" s="5">
        <v>5169</v>
      </c>
      <c r="E443" s="5"/>
      <c r="F443" s="5"/>
      <c r="G443" s="5"/>
      <c r="H443" s="6">
        <v>15.757999999999999</v>
      </c>
      <c r="I443" s="6">
        <v>235.76382000000001</v>
      </c>
      <c r="J443" s="6">
        <v>36.878140000000002</v>
      </c>
      <c r="K443" s="7">
        <v>440</v>
      </c>
      <c r="L443" s="23">
        <v>460</v>
      </c>
      <c r="M443" s="8" t="s">
        <v>58</v>
      </c>
      <c r="N443" s="8" t="s">
        <v>106</v>
      </c>
      <c r="O443" s="8" t="s">
        <v>65</v>
      </c>
      <c r="P443" s="8"/>
    </row>
    <row r="444" spans="1:16" x14ac:dyDescent="0.2">
      <c r="A444" s="5">
        <v>31729000000</v>
      </c>
      <c r="B444" s="5">
        <v>3</v>
      </c>
      <c r="C444" s="5">
        <v>6171</v>
      </c>
      <c r="D444" s="5">
        <v>5173</v>
      </c>
      <c r="E444" s="5"/>
      <c r="F444" s="5"/>
      <c r="G444" s="5"/>
      <c r="H444" s="6">
        <v>13.743</v>
      </c>
      <c r="I444" s="6">
        <v>15.375999999999999</v>
      </c>
      <c r="J444" s="6"/>
      <c r="K444" s="7">
        <v>20</v>
      </c>
      <c r="L444" s="23">
        <v>20</v>
      </c>
      <c r="M444" s="8" t="s">
        <v>58</v>
      </c>
      <c r="N444" s="8" t="s">
        <v>153</v>
      </c>
      <c r="O444" s="8" t="s">
        <v>65</v>
      </c>
      <c r="P444" s="8"/>
    </row>
    <row r="445" spans="1:16" x14ac:dyDescent="0.2">
      <c r="A445" s="5">
        <v>31729000000</v>
      </c>
      <c r="B445" s="5">
        <v>3</v>
      </c>
      <c r="C445" s="5">
        <v>6171</v>
      </c>
      <c r="D445" s="5">
        <v>5175</v>
      </c>
      <c r="E445" s="5"/>
      <c r="F445" s="5"/>
      <c r="G445" s="5"/>
      <c r="H445" s="6"/>
      <c r="I445" s="6">
        <v>14.137</v>
      </c>
      <c r="J445" s="6">
        <v>1.0349999999999999</v>
      </c>
      <c r="K445" s="7">
        <v>20</v>
      </c>
      <c r="L445" s="23">
        <v>20</v>
      </c>
      <c r="M445" s="8" t="s">
        <v>58</v>
      </c>
      <c r="N445" s="8" t="s">
        <v>115</v>
      </c>
      <c r="O445" s="8" t="s">
        <v>65</v>
      </c>
      <c r="P445" s="8"/>
    </row>
    <row r="446" spans="1:16" x14ac:dyDescent="0.2">
      <c r="A446" s="5">
        <v>31729000000</v>
      </c>
      <c r="B446" s="5">
        <v>3</v>
      </c>
      <c r="C446" s="5">
        <v>6171</v>
      </c>
      <c r="D446" s="5">
        <v>6121</v>
      </c>
      <c r="E446" s="5"/>
      <c r="F446" s="5"/>
      <c r="G446" s="5"/>
      <c r="H446" s="6">
        <v>23</v>
      </c>
      <c r="I446" s="6"/>
      <c r="J446" s="6"/>
      <c r="K446" s="7"/>
      <c r="L446" s="23"/>
      <c r="M446" s="8" t="s">
        <v>58</v>
      </c>
      <c r="N446" s="8" t="s">
        <v>88</v>
      </c>
      <c r="O446" s="8" t="s">
        <v>65</v>
      </c>
      <c r="P446" s="8"/>
    </row>
    <row r="447" spans="1:16" x14ac:dyDescent="0.2">
      <c r="A447" s="5">
        <v>31729000000</v>
      </c>
      <c r="B447" s="5">
        <v>3</v>
      </c>
      <c r="C447" s="5">
        <v>6171</v>
      </c>
      <c r="D447" s="5">
        <v>6122</v>
      </c>
      <c r="E447" s="5"/>
      <c r="F447" s="5"/>
      <c r="G447" s="5"/>
      <c r="H447" s="6">
        <v>560.19976999999994</v>
      </c>
      <c r="I447" s="6"/>
      <c r="J447" s="6"/>
      <c r="K447" s="7"/>
      <c r="L447" s="23"/>
      <c r="M447" s="8" t="s">
        <v>58</v>
      </c>
      <c r="N447" s="8" t="s">
        <v>107</v>
      </c>
      <c r="O447" s="8" t="s">
        <v>65</v>
      </c>
      <c r="P447" s="8"/>
    </row>
    <row r="448" spans="1:16" x14ac:dyDescent="0.2">
      <c r="L448" s="23"/>
    </row>
    <row r="449" spans="1:16" x14ac:dyDescent="0.2">
      <c r="A449" s="11" t="s">
        <v>58</v>
      </c>
      <c r="B449" s="9"/>
      <c r="C449" s="9"/>
      <c r="D449" s="9"/>
      <c r="E449" s="9"/>
      <c r="F449" s="9"/>
      <c r="G449" s="9"/>
      <c r="H449" s="10">
        <f>SUM(H439:H448)</f>
        <v>885.51099999999997</v>
      </c>
      <c r="I449" s="10">
        <f t="shared" ref="I449:L449" si="72">SUM(I439:I448)</f>
        <v>268.29282000000001</v>
      </c>
      <c r="J449" s="10">
        <f t="shared" si="72"/>
        <v>37.913139999999999</v>
      </c>
      <c r="K449" s="10">
        <f t="shared" si="72"/>
        <v>500</v>
      </c>
      <c r="L449" s="10">
        <f t="shared" si="72"/>
        <v>500</v>
      </c>
      <c r="M449" s="11"/>
      <c r="N449" s="11"/>
      <c r="O449" s="11"/>
      <c r="P449" s="11"/>
    </row>
    <row r="450" spans="1:16" x14ac:dyDescent="0.2">
      <c r="L450" s="23"/>
    </row>
    <row r="451" spans="1:16" x14ac:dyDescent="0.2">
      <c r="A451" s="5">
        <v>31737000000</v>
      </c>
      <c r="B451" s="5">
        <v>3</v>
      </c>
      <c r="C451" s="5">
        <v>3322</v>
      </c>
      <c r="D451" s="5">
        <v>5171</v>
      </c>
      <c r="E451" s="5"/>
      <c r="F451" s="5"/>
      <c r="G451" s="5"/>
      <c r="H451" s="6">
        <v>886.34429999999998</v>
      </c>
      <c r="I451" s="6"/>
      <c r="J451" s="6"/>
      <c r="K451" s="7"/>
      <c r="L451" s="23"/>
      <c r="M451" s="8" t="s">
        <v>61</v>
      </c>
      <c r="N451" s="8" t="s">
        <v>94</v>
      </c>
      <c r="O451" s="8" t="s">
        <v>154</v>
      </c>
      <c r="P451" s="8"/>
    </row>
    <row r="452" spans="1:16" x14ac:dyDescent="0.2">
      <c r="A452" s="5">
        <v>31737000000</v>
      </c>
      <c r="B452" s="5">
        <v>3</v>
      </c>
      <c r="C452" s="5">
        <v>3322</v>
      </c>
      <c r="D452" s="5">
        <v>5171</v>
      </c>
      <c r="E452" s="5"/>
      <c r="F452" s="5"/>
      <c r="G452" s="5">
        <v>34054</v>
      </c>
      <c r="H452" s="6">
        <v>420</v>
      </c>
      <c r="I452" s="6"/>
      <c r="J452" s="6"/>
      <c r="K452" s="7"/>
      <c r="L452" s="23"/>
      <c r="M452" s="8" t="s">
        <v>61</v>
      </c>
      <c r="N452" s="8" t="s">
        <v>94</v>
      </c>
      <c r="O452" s="8" t="s">
        <v>154</v>
      </c>
      <c r="P452" s="8" t="s">
        <v>62</v>
      </c>
    </row>
    <row r="453" spans="1:16" x14ac:dyDescent="0.2">
      <c r="L453" s="23"/>
    </row>
    <row r="454" spans="1:16" x14ac:dyDescent="0.2">
      <c r="A454" s="11" t="s">
        <v>61</v>
      </c>
      <c r="B454" s="9"/>
      <c r="C454" s="9"/>
      <c r="D454" s="9"/>
      <c r="E454" s="9"/>
      <c r="F454" s="9"/>
      <c r="G454" s="9"/>
      <c r="H454" s="10">
        <f>SUM(H450:H453)</f>
        <v>1306.3443</v>
      </c>
      <c r="I454" s="10">
        <f t="shared" ref="I454:L454" si="73">SUM(I450:I453)</f>
        <v>0</v>
      </c>
      <c r="J454" s="10">
        <f t="shared" si="73"/>
        <v>0</v>
      </c>
      <c r="K454" s="10">
        <f t="shared" si="73"/>
        <v>0</v>
      </c>
      <c r="L454" s="10">
        <f t="shared" si="73"/>
        <v>0</v>
      </c>
      <c r="M454" s="11"/>
      <c r="N454" s="11"/>
      <c r="O454" s="11"/>
      <c r="P454" s="11"/>
    </row>
    <row r="455" spans="1:16" x14ac:dyDescent="0.2">
      <c r="L455" s="23"/>
    </row>
    <row r="456" spans="1:16" x14ac:dyDescent="0.2">
      <c r="A456" s="5">
        <v>31747000000</v>
      </c>
      <c r="B456" s="5">
        <v>3</v>
      </c>
      <c r="C456" s="5">
        <v>6171</v>
      </c>
      <c r="D456" s="5">
        <v>5011</v>
      </c>
      <c r="E456" s="5"/>
      <c r="F456" s="5"/>
      <c r="G456" s="5"/>
      <c r="H456" s="6">
        <v>113.13475</v>
      </c>
      <c r="I456" s="6">
        <v>104.95608</v>
      </c>
      <c r="J456" s="6">
        <v>24.001000000000001</v>
      </c>
      <c r="K456" s="7">
        <v>75</v>
      </c>
      <c r="L456" s="23"/>
      <c r="M456" s="8" t="s">
        <v>63</v>
      </c>
      <c r="N456" s="8" t="s">
        <v>131</v>
      </c>
      <c r="O456" s="8" t="s">
        <v>65</v>
      </c>
      <c r="P456" s="8"/>
    </row>
    <row r="457" spans="1:16" x14ac:dyDescent="0.2">
      <c r="A457" s="5">
        <v>31747000000</v>
      </c>
      <c r="B457" s="5">
        <v>3</v>
      </c>
      <c r="C457" s="5">
        <v>6171</v>
      </c>
      <c r="D457" s="5">
        <v>5011</v>
      </c>
      <c r="E457" s="5">
        <v>104</v>
      </c>
      <c r="F457" s="5">
        <v>1</v>
      </c>
      <c r="G457" s="5">
        <v>13013</v>
      </c>
      <c r="H457" s="6">
        <v>226.26949999999999</v>
      </c>
      <c r="I457" s="6">
        <v>209.91756000000001</v>
      </c>
      <c r="J457" s="6">
        <v>48.002000000000002</v>
      </c>
      <c r="K457" s="7">
        <v>150</v>
      </c>
      <c r="L457" s="23"/>
      <c r="M457" s="8" t="s">
        <v>63</v>
      </c>
      <c r="N457" s="8" t="s">
        <v>131</v>
      </c>
      <c r="O457" s="8" t="s">
        <v>65</v>
      </c>
      <c r="P457" s="8" t="s">
        <v>64</v>
      </c>
    </row>
    <row r="458" spans="1:16" x14ac:dyDescent="0.2">
      <c r="A458" s="5">
        <v>31747000000</v>
      </c>
      <c r="B458" s="5">
        <v>3</v>
      </c>
      <c r="C458" s="5">
        <v>6171</v>
      </c>
      <c r="D458" s="5">
        <v>5011</v>
      </c>
      <c r="E458" s="5">
        <v>104</v>
      </c>
      <c r="F458" s="5">
        <v>5</v>
      </c>
      <c r="G458" s="5">
        <v>13013</v>
      </c>
      <c r="H458" s="6">
        <v>1923.2907499999999</v>
      </c>
      <c r="I458" s="6">
        <v>1784.28836</v>
      </c>
      <c r="J458" s="6">
        <v>408.017</v>
      </c>
      <c r="K458" s="7">
        <v>1275</v>
      </c>
      <c r="L458" s="23"/>
      <c r="M458" s="8" t="s">
        <v>63</v>
      </c>
      <c r="N458" s="8" t="s">
        <v>131</v>
      </c>
      <c r="O458" s="8" t="s">
        <v>65</v>
      </c>
      <c r="P458" s="8" t="s">
        <v>64</v>
      </c>
    </row>
    <row r="459" spans="1:16" x14ac:dyDescent="0.2">
      <c r="A459" s="5">
        <v>31747000000</v>
      </c>
      <c r="B459" s="5">
        <v>3</v>
      </c>
      <c r="C459" s="5">
        <v>6171</v>
      </c>
      <c r="D459" s="5">
        <v>5031</v>
      </c>
      <c r="E459" s="5"/>
      <c r="F459" s="5"/>
      <c r="G459" s="5"/>
      <c r="H459" s="6">
        <v>28.28369</v>
      </c>
      <c r="I459" s="6">
        <v>26.133690000000001</v>
      </c>
      <c r="J459" s="6">
        <v>6.0540000000000003</v>
      </c>
      <c r="K459" s="7">
        <v>10</v>
      </c>
      <c r="L459" s="23"/>
      <c r="M459" s="8" t="s">
        <v>63</v>
      </c>
      <c r="N459" s="8" t="s">
        <v>133</v>
      </c>
      <c r="O459" s="8" t="s">
        <v>65</v>
      </c>
      <c r="P459" s="8"/>
    </row>
    <row r="460" spans="1:16" x14ac:dyDescent="0.2">
      <c r="A460" s="5">
        <v>31747000000</v>
      </c>
      <c r="B460" s="5">
        <v>3</v>
      </c>
      <c r="C460" s="5">
        <v>6171</v>
      </c>
      <c r="D460" s="5">
        <v>5031</v>
      </c>
      <c r="E460" s="5">
        <v>104</v>
      </c>
      <c r="F460" s="5">
        <v>1</v>
      </c>
      <c r="G460" s="5">
        <v>13013</v>
      </c>
      <c r="H460" s="6">
        <v>56.56738</v>
      </c>
      <c r="I460" s="6">
        <v>52.265389999999996</v>
      </c>
      <c r="J460" s="6">
        <v>12.11</v>
      </c>
      <c r="K460" s="7">
        <v>20</v>
      </c>
      <c r="L460" s="23"/>
      <c r="M460" s="8" t="s">
        <v>63</v>
      </c>
      <c r="N460" s="8" t="s">
        <v>133</v>
      </c>
      <c r="O460" s="8" t="s">
        <v>65</v>
      </c>
      <c r="P460" s="8" t="s">
        <v>64</v>
      </c>
    </row>
    <row r="461" spans="1:16" x14ac:dyDescent="0.2">
      <c r="A461" s="5">
        <v>31747000000</v>
      </c>
      <c r="B461" s="5">
        <v>3</v>
      </c>
      <c r="C461" s="5">
        <v>6171</v>
      </c>
      <c r="D461" s="5">
        <v>5031</v>
      </c>
      <c r="E461" s="5">
        <v>104</v>
      </c>
      <c r="F461" s="5">
        <v>5</v>
      </c>
      <c r="G461" s="5">
        <v>13013</v>
      </c>
      <c r="H461" s="6">
        <v>480.82267999999999</v>
      </c>
      <c r="I461" s="6">
        <v>444.25279999999998</v>
      </c>
      <c r="J461" s="6">
        <v>102.93</v>
      </c>
      <c r="K461" s="7">
        <v>170</v>
      </c>
      <c r="L461" s="23"/>
      <c r="M461" s="8" t="s">
        <v>63</v>
      </c>
      <c r="N461" s="8" t="s">
        <v>133</v>
      </c>
      <c r="O461" s="8" t="s">
        <v>65</v>
      </c>
      <c r="P461" s="8" t="s">
        <v>64</v>
      </c>
    </row>
    <row r="462" spans="1:16" x14ac:dyDescent="0.2">
      <c r="A462" s="5">
        <v>31747000000</v>
      </c>
      <c r="B462" s="5">
        <v>3</v>
      </c>
      <c r="C462" s="5">
        <v>6171</v>
      </c>
      <c r="D462" s="5">
        <v>5032</v>
      </c>
      <c r="E462" s="5"/>
      <c r="F462" s="5"/>
      <c r="G462" s="5"/>
      <c r="H462" s="6">
        <v>10.182130000000001</v>
      </c>
      <c r="I462" s="6">
        <v>9.4463000000000008</v>
      </c>
      <c r="J462" s="6">
        <v>2.198</v>
      </c>
      <c r="K462" s="7">
        <v>7</v>
      </c>
      <c r="L462" s="23"/>
      <c r="M462" s="8" t="s">
        <v>63</v>
      </c>
      <c r="N462" s="8" t="s">
        <v>134</v>
      </c>
      <c r="O462" s="8" t="s">
        <v>65</v>
      </c>
      <c r="P462" s="8"/>
    </row>
    <row r="463" spans="1:16" x14ac:dyDescent="0.2">
      <c r="A463" s="5">
        <v>31747000000</v>
      </c>
      <c r="B463" s="5">
        <v>3</v>
      </c>
      <c r="C463" s="5">
        <v>6171</v>
      </c>
      <c r="D463" s="5">
        <v>5032</v>
      </c>
      <c r="E463" s="5">
        <v>104</v>
      </c>
      <c r="F463" s="5">
        <v>1</v>
      </c>
      <c r="G463" s="5">
        <v>13013</v>
      </c>
      <c r="H463" s="6">
        <v>20.364260000000002</v>
      </c>
      <c r="I463" s="6">
        <v>18.89359</v>
      </c>
      <c r="J463" s="6">
        <v>4.3949999999999996</v>
      </c>
      <c r="K463" s="7">
        <v>14</v>
      </c>
      <c r="L463" s="23"/>
      <c r="M463" s="8" t="s">
        <v>63</v>
      </c>
      <c r="N463" s="8" t="s">
        <v>134</v>
      </c>
      <c r="O463" s="8" t="s">
        <v>65</v>
      </c>
      <c r="P463" s="8" t="s">
        <v>64</v>
      </c>
    </row>
    <row r="464" spans="1:16" x14ac:dyDescent="0.2">
      <c r="A464" s="5">
        <v>31747000000</v>
      </c>
      <c r="B464" s="5">
        <v>3</v>
      </c>
      <c r="C464" s="5">
        <v>6171</v>
      </c>
      <c r="D464" s="5">
        <v>5032</v>
      </c>
      <c r="E464" s="5">
        <v>104</v>
      </c>
      <c r="F464" s="5">
        <v>5</v>
      </c>
      <c r="G464" s="5">
        <v>13013</v>
      </c>
      <c r="H464" s="6">
        <v>173.09616</v>
      </c>
      <c r="I464" s="6">
        <v>160.58904999999999</v>
      </c>
      <c r="J464" s="6">
        <v>37.354999999999997</v>
      </c>
      <c r="K464" s="7">
        <v>109</v>
      </c>
      <c r="L464" s="23"/>
      <c r="M464" s="8" t="s">
        <v>63</v>
      </c>
      <c r="N464" s="8" t="s">
        <v>134</v>
      </c>
      <c r="O464" s="8" t="s">
        <v>65</v>
      </c>
      <c r="P464" s="8" t="s">
        <v>64</v>
      </c>
    </row>
    <row r="465" spans="1:16" x14ac:dyDescent="0.2">
      <c r="A465" s="5">
        <v>31747000000</v>
      </c>
      <c r="B465" s="5">
        <v>3</v>
      </c>
      <c r="C465" s="5">
        <v>6171</v>
      </c>
      <c r="D465" s="5">
        <v>5137</v>
      </c>
      <c r="E465" s="5"/>
      <c r="F465" s="5"/>
      <c r="G465" s="5"/>
      <c r="H465" s="6">
        <v>2.02155</v>
      </c>
      <c r="I465" s="6"/>
      <c r="J465" s="6"/>
      <c r="K465" s="7">
        <v>3</v>
      </c>
      <c r="L465" s="23"/>
      <c r="M465" s="8" t="s">
        <v>63</v>
      </c>
      <c r="N465" s="8" t="s">
        <v>103</v>
      </c>
      <c r="O465" s="8" t="s">
        <v>65</v>
      </c>
      <c r="P465" s="8"/>
    </row>
    <row r="466" spans="1:16" x14ac:dyDescent="0.2">
      <c r="A466" s="5">
        <v>31747000000</v>
      </c>
      <c r="B466" s="5">
        <v>3</v>
      </c>
      <c r="C466" s="5">
        <v>6171</v>
      </c>
      <c r="D466" s="5">
        <v>5137</v>
      </c>
      <c r="E466" s="5">
        <v>104</v>
      </c>
      <c r="F466" s="5">
        <v>1</v>
      </c>
      <c r="G466" s="5">
        <v>13013</v>
      </c>
      <c r="H466" s="6">
        <v>4.0411000000000001</v>
      </c>
      <c r="I466" s="6"/>
      <c r="J466" s="6"/>
      <c r="K466" s="7">
        <v>6</v>
      </c>
      <c r="L466" s="23"/>
      <c r="M466" s="8" t="s">
        <v>63</v>
      </c>
      <c r="N466" s="8" t="s">
        <v>103</v>
      </c>
      <c r="O466" s="8" t="s">
        <v>65</v>
      </c>
      <c r="P466" s="8" t="s">
        <v>64</v>
      </c>
    </row>
    <row r="467" spans="1:16" x14ac:dyDescent="0.2">
      <c r="A467" s="5">
        <v>31747000000</v>
      </c>
      <c r="B467" s="5">
        <v>3</v>
      </c>
      <c r="C467" s="5">
        <v>6171</v>
      </c>
      <c r="D467" s="5">
        <v>5137</v>
      </c>
      <c r="E467" s="5">
        <v>104</v>
      </c>
      <c r="F467" s="5">
        <v>5</v>
      </c>
      <c r="G467" s="5">
        <v>13013</v>
      </c>
      <c r="H467" s="6">
        <v>34.348350000000003</v>
      </c>
      <c r="I467" s="6"/>
      <c r="J467" s="6"/>
      <c r="K467" s="7">
        <v>41</v>
      </c>
      <c r="L467" s="23"/>
      <c r="M467" s="8" t="s">
        <v>63</v>
      </c>
      <c r="N467" s="8" t="s">
        <v>103</v>
      </c>
      <c r="O467" s="8" t="s">
        <v>65</v>
      </c>
      <c r="P467" s="8" t="s">
        <v>64</v>
      </c>
    </row>
    <row r="468" spans="1:16" x14ac:dyDescent="0.2">
      <c r="A468" s="5">
        <v>31747000000</v>
      </c>
      <c r="B468" s="5">
        <v>3</v>
      </c>
      <c r="C468" s="5">
        <v>6171</v>
      </c>
      <c r="D468" s="5">
        <v>5167</v>
      </c>
      <c r="E468" s="5"/>
      <c r="F468" s="5"/>
      <c r="G468" s="5"/>
      <c r="H468" s="6">
        <v>9.7916000000000007</v>
      </c>
      <c r="I468" s="6">
        <v>7.7539999999999996</v>
      </c>
      <c r="J468" s="6">
        <v>0.5</v>
      </c>
      <c r="K468" s="7">
        <v>15</v>
      </c>
      <c r="L468" s="23"/>
      <c r="M468" s="8" t="s">
        <v>63</v>
      </c>
      <c r="N468" s="8" t="s">
        <v>135</v>
      </c>
      <c r="O468" s="8" t="s">
        <v>65</v>
      </c>
      <c r="P468" s="8"/>
    </row>
    <row r="469" spans="1:16" x14ac:dyDescent="0.2">
      <c r="A469" s="5">
        <v>31747000000</v>
      </c>
      <c r="B469" s="5">
        <v>3</v>
      </c>
      <c r="C469" s="5">
        <v>6171</v>
      </c>
      <c r="D469" s="5">
        <v>5167</v>
      </c>
      <c r="E469" s="5">
        <v>104</v>
      </c>
      <c r="F469" s="5">
        <v>1</v>
      </c>
      <c r="G469" s="5">
        <v>13013</v>
      </c>
      <c r="H469" s="6">
        <v>19.401700000000002</v>
      </c>
      <c r="I469" s="6">
        <v>15.507999999999999</v>
      </c>
      <c r="J469" s="6">
        <v>1</v>
      </c>
      <c r="K469" s="7">
        <v>30</v>
      </c>
      <c r="L469" s="23"/>
      <c r="M469" s="8" t="s">
        <v>63</v>
      </c>
      <c r="N469" s="8" t="s">
        <v>135</v>
      </c>
      <c r="O469" s="8" t="s">
        <v>65</v>
      </c>
      <c r="P469" s="8" t="s">
        <v>64</v>
      </c>
    </row>
    <row r="470" spans="1:16" x14ac:dyDescent="0.2">
      <c r="A470" s="5">
        <v>31747000000</v>
      </c>
      <c r="B470" s="5">
        <v>3</v>
      </c>
      <c r="C470" s="5">
        <v>6171</v>
      </c>
      <c r="D470" s="5">
        <v>5167</v>
      </c>
      <c r="E470" s="5">
        <v>104</v>
      </c>
      <c r="F470" s="5">
        <v>5</v>
      </c>
      <c r="G470" s="5">
        <v>13013</v>
      </c>
      <c r="H470" s="6">
        <v>165.42869999999999</v>
      </c>
      <c r="I470" s="6">
        <v>131.81800000000001</v>
      </c>
      <c r="J470" s="6">
        <v>8.5</v>
      </c>
      <c r="K470" s="7">
        <v>255</v>
      </c>
      <c r="L470" s="23"/>
      <c r="M470" s="8" t="s">
        <v>63</v>
      </c>
      <c r="N470" s="8" t="s">
        <v>135</v>
      </c>
      <c r="O470" s="8" t="s">
        <v>65</v>
      </c>
      <c r="P470" s="8" t="s">
        <v>64</v>
      </c>
    </row>
    <row r="471" spans="1:16" x14ac:dyDescent="0.2">
      <c r="A471" s="5">
        <v>31747000000</v>
      </c>
      <c r="B471" s="5">
        <v>3</v>
      </c>
      <c r="C471" s="5">
        <v>6171</v>
      </c>
      <c r="D471" s="5">
        <v>5169</v>
      </c>
      <c r="E471" s="5"/>
      <c r="F471" s="5"/>
      <c r="G471" s="5"/>
      <c r="H471" s="6"/>
      <c r="I471" s="6"/>
      <c r="J471" s="6"/>
      <c r="K471" s="7">
        <v>5</v>
      </c>
      <c r="L471" s="23"/>
      <c r="M471" s="8" t="s">
        <v>63</v>
      </c>
      <c r="N471" s="8" t="s">
        <v>106</v>
      </c>
      <c r="O471" s="8" t="s">
        <v>65</v>
      </c>
      <c r="P471" s="8"/>
    </row>
    <row r="472" spans="1:16" x14ac:dyDescent="0.2">
      <c r="A472" s="5">
        <v>31747000000</v>
      </c>
      <c r="B472" s="5">
        <v>3</v>
      </c>
      <c r="C472" s="5">
        <v>6171</v>
      </c>
      <c r="D472" s="5">
        <v>5169</v>
      </c>
      <c r="E472" s="5">
        <v>104</v>
      </c>
      <c r="F472" s="5">
        <v>1</v>
      </c>
      <c r="G472" s="5">
        <v>13013</v>
      </c>
      <c r="H472" s="6"/>
      <c r="I472" s="6"/>
      <c r="J472" s="6"/>
      <c r="K472" s="7">
        <v>10</v>
      </c>
      <c r="L472" s="23"/>
      <c r="M472" s="8" t="s">
        <v>63</v>
      </c>
      <c r="N472" s="8" t="s">
        <v>106</v>
      </c>
      <c r="O472" s="8" t="s">
        <v>65</v>
      </c>
      <c r="P472" s="8" t="s">
        <v>64</v>
      </c>
    </row>
    <row r="473" spans="1:16" x14ac:dyDescent="0.2">
      <c r="A473" s="5">
        <v>31747000000</v>
      </c>
      <c r="B473" s="5">
        <v>3</v>
      </c>
      <c r="C473" s="5">
        <v>6171</v>
      </c>
      <c r="D473" s="5">
        <v>5169</v>
      </c>
      <c r="E473" s="5">
        <v>104</v>
      </c>
      <c r="F473" s="5">
        <v>5</v>
      </c>
      <c r="G473" s="5">
        <v>13013</v>
      </c>
      <c r="H473" s="6"/>
      <c r="I473" s="6"/>
      <c r="J473" s="6"/>
      <c r="K473" s="7">
        <v>85</v>
      </c>
      <c r="L473" s="23"/>
      <c r="M473" s="8" t="s">
        <v>63</v>
      </c>
      <c r="N473" s="8" t="s">
        <v>106</v>
      </c>
      <c r="O473" s="8" t="s">
        <v>65</v>
      </c>
      <c r="P473" s="8" t="s">
        <v>64</v>
      </c>
    </row>
    <row r="474" spans="1:16" x14ac:dyDescent="0.2">
      <c r="A474" s="5">
        <v>31747000000</v>
      </c>
      <c r="B474" s="5">
        <v>3</v>
      </c>
      <c r="C474" s="5">
        <v>6171</v>
      </c>
      <c r="D474" s="5">
        <v>5424</v>
      </c>
      <c r="E474" s="5"/>
      <c r="F474" s="5"/>
      <c r="G474" s="5"/>
      <c r="H474" s="6">
        <v>1.349</v>
      </c>
      <c r="I474" s="6">
        <v>1.4650000000000001</v>
      </c>
      <c r="J474" s="6">
        <v>0.64800000000000002</v>
      </c>
      <c r="K474" s="7">
        <v>1</v>
      </c>
      <c r="L474" s="23"/>
      <c r="M474" s="8" t="s">
        <v>63</v>
      </c>
      <c r="N474" s="8" t="s">
        <v>155</v>
      </c>
      <c r="O474" s="8" t="s">
        <v>65</v>
      </c>
      <c r="P474" s="8"/>
    </row>
    <row r="475" spans="1:16" x14ac:dyDescent="0.2">
      <c r="A475" s="5">
        <v>31747000000</v>
      </c>
      <c r="B475" s="5">
        <v>3</v>
      </c>
      <c r="C475" s="5">
        <v>6171</v>
      </c>
      <c r="D475" s="5">
        <v>5424</v>
      </c>
      <c r="E475" s="5">
        <v>104</v>
      </c>
      <c r="F475" s="5">
        <v>1</v>
      </c>
      <c r="G475" s="5">
        <v>13013</v>
      </c>
      <c r="H475" s="6">
        <v>2.698</v>
      </c>
      <c r="I475" s="6">
        <v>2.931</v>
      </c>
      <c r="J475" s="6">
        <v>1.296</v>
      </c>
      <c r="K475" s="7">
        <v>2</v>
      </c>
      <c r="L475" s="23"/>
      <c r="M475" s="8" t="s">
        <v>63</v>
      </c>
      <c r="N475" s="8" t="s">
        <v>155</v>
      </c>
      <c r="O475" s="8" t="s">
        <v>65</v>
      </c>
      <c r="P475" s="8" t="s">
        <v>64</v>
      </c>
    </row>
    <row r="476" spans="1:16" x14ac:dyDescent="0.2">
      <c r="A476" s="5">
        <v>31747000000</v>
      </c>
      <c r="B476" s="5">
        <v>3</v>
      </c>
      <c r="C476" s="5">
        <v>6171</v>
      </c>
      <c r="D476" s="5">
        <v>5424</v>
      </c>
      <c r="E476" s="5">
        <v>104</v>
      </c>
      <c r="F476" s="5">
        <v>5</v>
      </c>
      <c r="G476" s="5">
        <v>13013</v>
      </c>
      <c r="H476" s="6">
        <v>22.933</v>
      </c>
      <c r="I476" s="6">
        <v>24.911999999999999</v>
      </c>
      <c r="J476" s="6">
        <v>11.013999999999999</v>
      </c>
      <c r="K476" s="7">
        <v>17</v>
      </c>
      <c r="L476" s="23"/>
      <c r="M476" s="8" t="s">
        <v>63</v>
      </c>
      <c r="N476" s="8" t="s">
        <v>155</v>
      </c>
      <c r="O476" s="8" t="s">
        <v>65</v>
      </c>
      <c r="P476" s="8" t="s">
        <v>64</v>
      </c>
    </row>
    <row r="477" spans="1:16" x14ac:dyDescent="0.2">
      <c r="L477" s="23"/>
    </row>
    <row r="478" spans="1:16" x14ac:dyDescent="0.2">
      <c r="A478" s="11" t="s">
        <v>63</v>
      </c>
      <c r="B478" s="9"/>
      <c r="C478" s="9"/>
      <c r="D478" s="9"/>
      <c r="E478" s="9"/>
      <c r="F478" s="9"/>
      <c r="G478" s="9"/>
      <c r="H478" s="10">
        <f>SUM(H455:H477)</f>
        <v>3294.0242999999996</v>
      </c>
      <c r="I478" s="10">
        <f t="shared" ref="I478:L478" si="74">SUM(I455:I477)</f>
        <v>2995.1308200000008</v>
      </c>
      <c r="J478" s="10">
        <f t="shared" si="74"/>
        <v>668.0200000000001</v>
      </c>
      <c r="K478" s="10">
        <f t="shared" si="74"/>
        <v>2300</v>
      </c>
      <c r="L478" s="10">
        <f t="shared" si="74"/>
        <v>0</v>
      </c>
      <c r="M478" s="11"/>
      <c r="N478" s="11"/>
      <c r="O478" s="11"/>
      <c r="P478" s="11"/>
    </row>
    <row r="479" spans="1:16" x14ac:dyDescent="0.2">
      <c r="L479" s="23"/>
    </row>
    <row r="480" spans="1:16" x14ac:dyDescent="0.2">
      <c r="A480" s="5">
        <v>31748000000</v>
      </c>
      <c r="B480" s="5">
        <v>3</v>
      </c>
      <c r="C480" s="5">
        <v>2219</v>
      </c>
      <c r="D480" s="5">
        <v>6121</v>
      </c>
      <c r="E480" s="5"/>
      <c r="F480" s="5"/>
      <c r="G480" s="5">
        <v>237</v>
      </c>
      <c r="H480" s="6">
        <v>102.245</v>
      </c>
      <c r="I480" s="6"/>
      <c r="J480" s="6"/>
      <c r="K480" s="7"/>
      <c r="L480" s="23"/>
      <c r="M480" s="8" t="s">
        <v>156</v>
      </c>
      <c r="N480" s="8" t="s">
        <v>88</v>
      </c>
      <c r="O480" s="8" t="s">
        <v>85</v>
      </c>
      <c r="P480" s="8" t="s">
        <v>89</v>
      </c>
    </row>
    <row r="481" spans="1:16" x14ac:dyDescent="0.2">
      <c r="L481" s="23"/>
    </row>
    <row r="482" spans="1:16" x14ac:dyDescent="0.2">
      <c r="A482" s="11" t="s">
        <v>156</v>
      </c>
      <c r="B482" s="9"/>
      <c r="C482" s="9"/>
      <c r="D482" s="9"/>
      <c r="E482" s="9"/>
      <c r="F482" s="9"/>
      <c r="G482" s="9"/>
      <c r="H482" s="10">
        <f>SUM(H479:H481)</f>
        <v>102.245</v>
      </c>
      <c r="I482" s="10">
        <f t="shared" ref="I482:L482" si="75">SUM(I479:I481)</f>
        <v>0</v>
      </c>
      <c r="J482" s="10">
        <f t="shared" si="75"/>
        <v>0</v>
      </c>
      <c r="K482" s="10">
        <f t="shared" si="75"/>
        <v>0</v>
      </c>
      <c r="L482" s="10">
        <f t="shared" si="75"/>
        <v>0</v>
      </c>
      <c r="M482" s="11"/>
      <c r="N482" s="11"/>
      <c r="O482" s="11"/>
      <c r="P482" s="11"/>
    </row>
    <row r="483" spans="1:16" x14ac:dyDescent="0.2">
      <c r="L483" s="23"/>
    </row>
    <row r="484" spans="1:16" x14ac:dyDescent="0.2">
      <c r="A484" s="5">
        <v>31749000000</v>
      </c>
      <c r="B484" s="5">
        <v>3</v>
      </c>
      <c r="C484" s="5">
        <v>2219</v>
      </c>
      <c r="D484" s="5">
        <v>6121</v>
      </c>
      <c r="E484" s="5"/>
      <c r="F484" s="5"/>
      <c r="G484" s="5">
        <v>237</v>
      </c>
      <c r="H484" s="6">
        <v>942.86748999999998</v>
      </c>
      <c r="I484" s="6"/>
      <c r="J484" s="6"/>
      <c r="K484" s="7"/>
      <c r="L484" s="23"/>
      <c r="M484" s="8" t="s">
        <v>157</v>
      </c>
      <c r="N484" s="8" t="s">
        <v>88</v>
      </c>
      <c r="O484" s="8" t="s">
        <v>85</v>
      </c>
      <c r="P484" s="8" t="s">
        <v>89</v>
      </c>
    </row>
    <row r="485" spans="1:16" x14ac:dyDescent="0.2">
      <c r="L485" s="23"/>
    </row>
    <row r="486" spans="1:16" x14ac:dyDescent="0.2">
      <c r="A486" s="11" t="s">
        <v>157</v>
      </c>
      <c r="B486" s="9"/>
      <c r="C486" s="9"/>
      <c r="D486" s="9"/>
      <c r="E486" s="9"/>
      <c r="F486" s="9"/>
      <c r="G486" s="9"/>
      <c r="H486" s="10">
        <f>SUM(H483:H485)</f>
        <v>942.86748999999998</v>
      </c>
      <c r="I486" s="10">
        <f t="shared" ref="I486:L486" si="76">SUM(I483:I485)</f>
        <v>0</v>
      </c>
      <c r="J486" s="10">
        <f t="shared" si="76"/>
        <v>0</v>
      </c>
      <c r="K486" s="10">
        <f t="shared" si="76"/>
        <v>0</v>
      </c>
      <c r="L486" s="10">
        <f t="shared" si="76"/>
        <v>0</v>
      </c>
      <c r="M486" s="11"/>
      <c r="N486" s="11"/>
      <c r="O486" s="11"/>
      <c r="P486" s="11"/>
    </row>
    <row r="487" spans="1:16" x14ac:dyDescent="0.2">
      <c r="L487" s="23"/>
    </row>
    <row r="488" spans="1:16" x14ac:dyDescent="0.2">
      <c r="A488" s="5">
        <v>31751000000</v>
      </c>
      <c r="B488" s="5">
        <v>3</v>
      </c>
      <c r="C488" s="5">
        <v>3612</v>
      </c>
      <c r="D488" s="5">
        <v>6121</v>
      </c>
      <c r="E488" s="5"/>
      <c r="F488" s="5"/>
      <c r="G488" s="5"/>
      <c r="H488" s="6">
        <v>1460.3229100000001</v>
      </c>
      <c r="I488" s="6"/>
      <c r="J488" s="6"/>
      <c r="K488" s="7"/>
      <c r="L488" s="23"/>
      <c r="M488" s="8" t="s">
        <v>66</v>
      </c>
      <c r="N488" s="8" t="s">
        <v>88</v>
      </c>
      <c r="O488" s="8" t="s">
        <v>158</v>
      </c>
      <c r="P488" s="8"/>
    </row>
    <row r="489" spans="1:16" x14ac:dyDescent="0.2">
      <c r="A489" s="5">
        <v>31751000000</v>
      </c>
      <c r="B489" s="5">
        <v>3</v>
      </c>
      <c r="C489" s="5">
        <v>3612</v>
      </c>
      <c r="D489" s="5">
        <v>6121</v>
      </c>
      <c r="E489" s="5">
        <v>107</v>
      </c>
      <c r="F489" s="5">
        <v>1</v>
      </c>
      <c r="G489" s="5">
        <v>17968</v>
      </c>
      <c r="H489" s="6">
        <v>311.86563000000001</v>
      </c>
      <c r="I489" s="6"/>
      <c r="J489" s="6"/>
      <c r="K489" s="7"/>
      <c r="L489" s="23"/>
      <c r="M489" s="8" t="s">
        <v>66</v>
      </c>
      <c r="N489" s="8" t="s">
        <v>88</v>
      </c>
      <c r="O489" s="8" t="s">
        <v>158</v>
      </c>
      <c r="P489" s="8" t="s">
        <v>45</v>
      </c>
    </row>
    <row r="490" spans="1:16" x14ac:dyDescent="0.2">
      <c r="A490" s="5">
        <v>31751000000</v>
      </c>
      <c r="B490" s="5">
        <v>3</v>
      </c>
      <c r="C490" s="5">
        <v>3612</v>
      </c>
      <c r="D490" s="5">
        <v>6121</v>
      </c>
      <c r="E490" s="5">
        <v>107</v>
      </c>
      <c r="F490" s="5">
        <v>5</v>
      </c>
      <c r="G490" s="5">
        <v>17969</v>
      </c>
      <c r="H490" s="6">
        <v>5301.7158099999997</v>
      </c>
      <c r="I490" s="6"/>
      <c r="J490" s="6"/>
      <c r="K490" s="7"/>
      <c r="L490" s="23"/>
      <c r="M490" s="8" t="s">
        <v>66</v>
      </c>
      <c r="N490" s="8" t="s">
        <v>88</v>
      </c>
      <c r="O490" s="8" t="s">
        <v>158</v>
      </c>
      <c r="P490" s="8" t="s">
        <v>46</v>
      </c>
    </row>
    <row r="491" spans="1:16" x14ac:dyDescent="0.2">
      <c r="L491" s="23"/>
    </row>
    <row r="492" spans="1:16" x14ac:dyDescent="0.2">
      <c r="A492" s="11" t="s">
        <v>66</v>
      </c>
      <c r="B492" s="9"/>
      <c r="C492" s="9"/>
      <c r="D492" s="9"/>
      <c r="E492" s="9"/>
      <c r="F492" s="9"/>
      <c r="G492" s="9"/>
      <c r="H492" s="10">
        <f>SUM(H487:H491)</f>
        <v>7073.9043499999998</v>
      </c>
      <c r="I492" s="10">
        <f t="shared" ref="I492:L492" si="77">SUM(I487:I491)</f>
        <v>0</v>
      </c>
      <c r="J492" s="10">
        <f t="shared" si="77"/>
        <v>0</v>
      </c>
      <c r="K492" s="10">
        <f t="shared" si="77"/>
        <v>0</v>
      </c>
      <c r="L492" s="10">
        <f t="shared" si="77"/>
        <v>0</v>
      </c>
      <c r="M492" s="11"/>
      <c r="N492" s="11"/>
      <c r="O492" s="11"/>
      <c r="P492" s="11"/>
    </row>
    <row r="493" spans="1:16" x14ac:dyDescent="0.2">
      <c r="L493" s="23"/>
    </row>
    <row r="494" spans="1:16" x14ac:dyDescent="0.2">
      <c r="A494" s="5">
        <v>31801000000</v>
      </c>
      <c r="B494" s="5">
        <v>3</v>
      </c>
      <c r="C494" s="5">
        <v>2212</v>
      </c>
      <c r="D494" s="5">
        <v>6121</v>
      </c>
      <c r="E494" s="5"/>
      <c r="F494" s="5"/>
      <c r="G494" s="5">
        <v>237</v>
      </c>
      <c r="H494" s="6">
        <v>130.57499999999999</v>
      </c>
      <c r="I494" s="6"/>
      <c r="J494" s="6"/>
      <c r="K494" s="7"/>
      <c r="L494" s="23"/>
      <c r="M494" s="8" t="s">
        <v>159</v>
      </c>
      <c r="N494" s="8" t="s">
        <v>88</v>
      </c>
      <c r="O494" s="8" t="s">
        <v>80</v>
      </c>
      <c r="P494" s="8" t="s">
        <v>89</v>
      </c>
    </row>
    <row r="495" spans="1:16" x14ac:dyDescent="0.2">
      <c r="L495" s="23"/>
    </row>
    <row r="496" spans="1:16" x14ac:dyDescent="0.2">
      <c r="A496" s="11" t="s">
        <v>159</v>
      </c>
      <c r="B496" s="9"/>
      <c r="C496" s="9"/>
      <c r="D496" s="9"/>
      <c r="E496" s="9"/>
      <c r="F496" s="9"/>
      <c r="G496" s="9"/>
      <c r="H496" s="10">
        <f>SUM(H493:H495)</f>
        <v>130.57499999999999</v>
      </c>
      <c r="I496" s="10">
        <f t="shared" ref="I496:L496" si="78">SUM(I493:I495)</f>
        <v>0</v>
      </c>
      <c r="J496" s="10">
        <f t="shared" si="78"/>
        <v>0</v>
      </c>
      <c r="K496" s="10">
        <f t="shared" si="78"/>
        <v>0</v>
      </c>
      <c r="L496" s="10">
        <f t="shared" si="78"/>
        <v>0</v>
      </c>
      <c r="M496" s="11"/>
      <c r="N496" s="11"/>
      <c r="O496" s="11"/>
      <c r="P496" s="11"/>
    </row>
    <row r="497" spans="1:16" x14ac:dyDescent="0.2">
      <c r="L497" s="23"/>
    </row>
    <row r="498" spans="1:16" x14ac:dyDescent="0.2">
      <c r="A498" s="5">
        <v>31802000000</v>
      </c>
      <c r="B498" s="5">
        <v>3</v>
      </c>
      <c r="C498" s="5">
        <v>2219</v>
      </c>
      <c r="D498" s="5">
        <v>6121</v>
      </c>
      <c r="E498" s="5"/>
      <c r="F498" s="5"/>
      <c r="G498" s="5"/>
      <c r="H498" s="6"/>
      <c r="I498" s="6"/>
      <c r="J498" s="6"/>
      <c r="K498" s="7">
        <v>6500</v>
      </c>
      <c r="L498" s="23">
        <v>1200</v>
      </c>
      <c r="M498" s="8" t="s">
        <v>160</v>
      </c>
      <c r="N498" s="8" t="s">
        <v>88</v>
      </c>
      <c r="O498" s="8" t="s">
        <v>85</v>
      </c>
      <c r="P498" s="8"/>
    </row>
    <row r="499" spans="1:16" x14ac:dyDescent="0.2">
      <c r="A499" s="5">
        <v>31802000000</v>
      </c>
      <c r="B499" s="5">
        <v>3</v>
      </c>
      <c r="C499" s="5">
        <v>2219</v>
      </c>
      <c r="D499" s="5">
        <v>6121</v>
      </c>
      <c r="E499" s="5"/>
      <c r="F499" s="5"/>
      <c r="G499" s="5">
        <v>237</v>
      </c>
      <c r="H499" s="6">
        <v>145.0427</v>
      </c>
      <c r="I499" s="6">
        <v>84.596000000000004</v>
      </c>
      <c r="J499" s="6"/>
      <c r="K499" s="7"/>
      <c r="L499" s="23"/>
      <c r="M499" s="8" t="s">
        <v>160</v>
      </c>
      <c r="N499" s="8" t="s">
        <v>88</v>
      </c>
      <c r="O499" s="8" t="s">
        <v>85</v>
      </c>
      <c r="P499" s="8" t="s">
        <v>89</v>
      </c>
    </row>
    <row r="500" spans="1:16" x14ac:dyDescent="0.2">
      <c r="L500" s="23"/>
    </row>
    <row r="501" spans="1:16" x14ac:dyDescent="0.2">
      <c r="A501" s="11" t="s">
        <v>160</v>
      </c>
      <c r="B501" s="9"/>
      <c r="C501" s="9"/>
      <c r="D501" s="9"/>
      <c r="E501" s="9"/>
      <c r="F501" s="9"/>
      <c r="G501" s="9"/>
      <c r="H501" s="10">
        <f>SUM(H497:H500)</f>
        <v>145.0427</v>
      </c>
      <c r="I501" s="10">
        <f t="shared" ref="I501:L501" si="79">SUM(I497:I500)</f>
        <v>84.596000000000004</v>
      </c>
      <c r="J501" s="10">
        <f t="shared" si="79"/>
        <v>0</v>
      </c>
      <c r="K501" s="10">
        <f t="shared" si="79"/>
        <v>6500</v>
      </c>
      <c r="L501" s="10">
        <f t="shared" si="79"/>
        <v>1200</v>
      </c>
      <c r="M501" s="11"/>
      <c r="N501" s="11"/>
      <c r="O501" s="11"/>
      <c r="P501" s="11"/>
    </row>
    <row r="502" spans="1:16" x14ac:dyDescent="0.2">
      <c r="L502" s="23"/>
    </row>
    <row r="503" spans="1:16" x14ac:dyDescent="0.2">
      <c r="A503" s="5">
        <v>31803000000</v>
      </c>
      <c r="B503" s="5">
        <v>3</v>
      </c>
      <c r="C503" s="5">
        <v>2219</v>
      </c>
      <c r="D503" s="5">
        <v>6121</v>
      </c>
      <c r="E503" s="5"/>
      <c r="F503" s="5"/>
      <c r="G503" s="5">
        <v>237</v>
      </c>
      <c r="H503" s="6">
        <v>2137.32816</v>
      </c>
      <c r="I503" s="6">
        <v>491.93</v>
      </c>
      <c r="J503" s="6"/>
      <c r="K503" s="7"/>
      <c r="L503" s="23"/>
      <c r="M503" s="8" t="s">
        <v>161</v>
      </c>
      <c r="N503" s="8" t="s">
        <v>88</v>
      </c>
      <c r="O503" s="8" t="s">
        <v>85</v>
      </c>
      <c r="P503" s="8" t="s">
        <v>89</v>
      </c>
    </row>
    <row r="504" spans="1:16" x14ac:dyDescent="0.2">
      <c r="L504" s="23"/>
    </row>
    <row r="505" spans="1:16" x14ac:dyDescent="0.2">
      <c r="A505" s="11" t="s">
        <v>161</v>
      </c>
      <c r="B505" s="9"/>
      <c r="C505" s="9"/>
      <c r="D505" s="9"/>
      <c r="E505" s="9"/>
      <c r="F505" s="9"/>
      <c r="G505" s="9"/>
      <c r="H505" s="10">
        <f>SUM(H502:H504)</f>
        <v>2137.32816</v>
      </c>
      <c r="I505" s="10">
        <f t="shared" ref="I505:L505" si="80">SUM(I502:I504)</f>
        <v>491.93</v>
      </c>
      <c r="J505" s="10">
        <f t="shared" si="80"/>
        <v>0</v>
      </c>
      <c r="K505" s="10">
        <f t="shared" si="80"/>
        <v>0</v>
      </c>
      <c r="L505" s="10">
        <f t="shared" si="80"/>
        <v>0</v>
      </c>
      <c r="M505" s="11"/>
      <c r="N505" s="11"/>
      <c r="O505" s="11"/>
      <c r="P505" s="11"/>
    </row>
    <row r="506" spans="1:16" x14ac:dyDescent="0.2">
      <c r="L506" s="23"/>
    </row>
    <row r="507" spans="1:16" x14ac:dyDescent="0.2">
      <c r="A507" s="5">
        <v>31804000000</v>
      </c>
      <c r="B507" s="5">
        <v>3</v>
      </c>
      <c r="C507" s="5">
        <v>2212</v>
      </c>
      <c r="D507" s="5">
        <v>6121</v>
      </c>
      <c r="E507" s="5"/>
      <c r="F507" s="5"/>
      <c r="G507" s="5">
        <v>237</v>
      </c>
      <c r="H507" s="6">
        <v>4799.6030499999997</v>
      </c>
      <c r="I507" s="6">
        <v>5072.9466300000004</v>
      </c>
      <c r="J507" s="6"/>
      <c r="K507" s="7"/>
      <c r="L507" s="23"/>
      <c r="M507" s="8" t="s">
        <v>162</v>
      </c>
      <c r="N507" s="8" t="s">
        <v>88</v>
      </c>
      <c r="O507" s="8" t="s">
        <v>80</v>
      </c>
      <c r="P507" s="8" t="s">
        <v>89</v>
      </c>
    </row>
    <row r="508" spans="1:16" x14ac:dyDescent="0.2">
      <c r="L508" s="23"/>
    </row>
    <row r="509" spans="1:16" x14ac:dyDescent="0.2">
      <c r="A509" s="11" t="s">
        <v>162</v>
      </c>
      <c r="B509" s="9"/>
      <c r="C509" s="9"/>
      <c r="D509" s="9"/>
      <c r="E509" s="9"/>
      <c r="F509" s="9"/>
      <c r="G509" s="9"/>
      <c r="H509" s="10">
        <f>SUM(H506:H508)</f>
        <v>4799.6030499999997</v>
      </c>
      <c r="I509" s="10">
        <f t="shared" ref="I509:L509" si="81">SUM(I506:I508)</f>
        <v>5072.9466300000004</v>
      </c>
      <c r="J509" s="10">
        <f t="shared" si="81"/>
        <v>0</v>
      </c>
      <c r="K509" s="10">
        <f t="shared" si="81"/>
        <v>0</v>
      </c>
      <c r="L509" s="10">
        <f t="shared" si="81"/>
        <v>0</v>
      </c>
      <c r="M509" s="11"/>
      <c r="N509" s="11"/>
      <c r="O509" s="11"/>
      <c r="P509" s="11"/>
    </row>
    <row r="510" spans="1:16" x14ac:dyDescent="0.2">
      <c r="L510" s="23"/>
    </row>
    <row r="511" spans="1:16" x14ac:dyDescent="0.2">
      <c r="A511" s="5">
        <v>31805000000</v>
      </c>
      <c r="B511" s="5">
        <v>3</v>
      </c>
      <c r="C511" s="5">
        <v>2212</v>
      </c>
      <c r="D511" s="5">
        <v>6121</v>
      </c>
      <c r="E511" s="5"/>
      <c r="F511" s="5"/>
      <c r="G511" s="5">
        <v>237</v>
      </c>
      <c r="H511" s="6">
        <v>4253.8532599999999</v>
      </c>
      <c r="I511" s="6"/>
      <c r="J511" s="6"/>
      <c r="K511" s="7"/>
      <c r="L511" s="23"/>
      <c r="M511" s="8" t="s">
        <v>163</v>
      </c>
      <c r="N511" s="8" t="s">
        <v>88</v>
      </c>
      <c r="O511" s="8" t="s">
        <v>80</v>
      </c>
      <c r="P511" s="8" t="s">
        <v>89</v>
      </c>
    </row>
    <row r="512" spans="1:16" x14ac:dyDescent="0.2">
      <c r="L512" s="23"/>
    </row>
    <row r="513" spans="1:16" x14ac:dyDescent="0.2">
      <c r="A513" s="11" t="s">
        <v>163</v>
      </c>
      <c r="B513" s="9"/>
      <c r="C513" s="9"/>
      <c r="D513" s="9"/>
      <c r="E513" s="9"/>
      <c r="F513" s="9"/>
      <c r="G513" s="9"/>
      <c r="H513" s="10">
        <f>SUM(H510:H512)</f>
        <v>4253.8532599999999</v>
      </c>
      <c r="I513" s="10">
        <f t="shared" ref="I513:L513" si="82">SUM(I510:I512)</f>
        <v>0</v>
      </c>
      <c r="J513" s="10">
        <f t="shared" si="82"/>
        <v>0</v>
      </c>
      <c r="K513" s="10">
        <f t="shared" si="82"/>
        <v>0</v>
      </c>
      <c r="L513" s="10">
        <f t="shared" si="82"/>
        <v>0</v>
      </c>
      <c r="M513" s="11"/>
      <c r="N513" s="11"/>
      <c r="O513" s="11"/>
      <c r="P513" s="11"/>
    </row>
    <row r="514" spans="1:16" x14ac:dyDescent="0.2">
      <c r="L514" s="23"/>
    </row>
    <row r="515" spans="1:16" x14ac:dyDescent="0.2">
      <c r="A515" s="5">
        <v>31806000000</v>
      </c>
      <c r="B515" s="5">
        <v>3</v>
      </c>
      <c r="C515" s="5">
        <v>2212</v>
      </c>
      <c r="D515" s="5">
        <v>6121</v>
      </c>
      <c r="E515" s="5"/>
      <c r="F515" s="5"/>
      <c r="G515" s="5">
        <v>237</v>
      </c>
      <c r="H515" s="6">
        <v>172.42500000000001</v>
      </c>
      <c r="I515" s="6">
        <v>4848.88987</v>
      </c>
      <c r="J515" s="6"/>
      <c r="K515" s="7"/>
      <c r="L515" s="23"/>
      <c r="M515" s="8" t="s">
        <v>164</v>
      </c>
      <c r="N515" s="8" t="s">
        <v>88</v>
      </c>
      <c r="O515" s="8" t="s">
        <v>80</v>
      </c>
      <c r="P515" s="8" t="s">
        <v>89</v>
      </c>
    </row>
    <row r="516" spans="1:16" x14ac:dyDescent="0.2">
      <c r="L516" s="23"/>
    </row>
    <row r="517" spans="1:16" x14ac:dyDescent="0.2">
      <c r="A517" s="11" t="s">
        <v>164</v>
      </c>
      <c r="B517" s="9"/>
      <c r="C517" s="9"/>
      <c r="D517" s="9"/>
      <c r="E517" s="9"/>
      <c r="F517" s="9"/>
      <c r="G517" s="9"/>
      <c r="H517" s="10">
        <f>SUM(H514:H516)</f>
        <v>172.42500000000001</v>
      </c>
      <c r="I517" s="10">
        <f t="shared" ref="I517:L517" si="83">SUM(I514:I516)</f>
        <v>4848.88987</v>
      </c>
      <c r="J517" s="10">
        <f t="shared" si="83"/>
        <v>0</v>
      </c>
      <c r="K517" s="10">
        <f t="shared" si="83"/>
        <v>0</v>
      </c>
      <c r="L517" s="10">
        <f t="shared" si="83"/>
        <v>0</v>
      </c>
      <c r="M517" s="11"/>
      <c r="N517" s="11"/>
      <c r="O517" s="11"/>
      <c r="P517" s="11"/>
    </row>
    <row r="518" spans="1:16" x14ac:dyDescent="0.2">
      <c r="L518" s="23"/>
    </row>
    <row r="519" spans="1:16" x14ac:dyDescent="0.2">
      <c r="A519" s="5">
        <v>31807000000</v>
      </c>
      <c r="B519" s="5">
        <v>3</v>
      </c>
      <c r="C519" s="5">
        <v>2219</v>
      </c>
      <c r="D519" s="5">
        <v>6121</v>
      </c>
      <c r="E519" s="5"/>
      <c r="F519" s="5"/>
      <c r="G519" s="5">
        <v>237</v>
      </c>
      <c r="H519" s="6">
        <v>899.53030000000001</v>
      </c>
      <c r="I519" s="6"/>
      <c r="J519" s="6"/>
      <c r="K519" s="7"/>
      <c r="L519" s="23"/>
      <c r="M519" s="8" t="s">
        <v>165</v>
      </c>
      <c r="N519" s="8" t="s">
        <v>88</v>
      </c>
      <c r="O519" s="8" t="s">
        <v>85</v>
      </c>
      <c r="P519" s="8" t="s">
        <v>89</v>
      </c>
    </row>
    <row r="520" spans="1:16" x14ac:dyDescent="0.2">
      <c r="L520" s="23"/>
    </row>
    <row r="521" spans="1:16" x14ac:dyDescent="0.2">
      <c r="A521" s="11" t="s">
        <v>165</v>
      </c>
      <c r="B521" s="9"/>
      <c r="C521" s="9"/>
      <c r="D521" s="9"/>
      <c r="E521" s="9"/>
      <c r="F521" s="9"/>
      <c r="G521" s="9"/>
      <c r="H521" s="10">
        <f>SUM(H518:H520)</f>
        <v>899.53030000000001</v>
      </c>
      <c r="I521" s="10">
        <f t="shared" ref="I521:L521" si="84">SUM(I518:I520)</f>
        <v>0</v>
      </c>
      <c r="J521" s="10">
        <f t="shared" si="84"/>
        <v>0</v>
      </c>
      <c r="K521" s="10">
        <f t="shared" si="84"/>
        <v>0</v>
      </c>
      <c r="L521" s="10">
        <f t="shared" si="84"/>
        <v>0</v>
      </c>
      <c r="M521" s="11"/>
      <c r="N521" s="11"/>
      <c r="O521" s="11"/>
      <c r="P521" s="11"/>
    </row>
    <row r="522" spans="1:16" x14ac:dyDescent="0.2">
      <c r="L522" s="23"/>
    </row>
    <row r="523" spans="1:16" x14ac:dyDescent="0.2">
      <c r="A523" s="5">
        <v>31808000000</v>
      </c>
      <c r="B523" s="5">
        <v>3</v>
      </c>
      <c r="C523" s="5">
        <v>2212</v>
      </c>
      <c r="D523" s="5">
        <v>6121</v>
      </c>
      <c r="E523" s="5"/>
      <c r="F523" s="5"/>
      <c r="G523" s="5">
        <v>237</v>
      </c>
      <c r="H523" s="6">
        <v>6061.4635900000003</v>
      </c>
      <c r="I523" s="6"/>
      <c r="J523" s="6"/>
      <c r="K523" s="7"/>
      <c r="L523" s="23"/>
      <c r="M523" s="8" t="s">
        <v>166</v>
      </c>
      <c r="N523" s="8" t="s">
        <v>88</v>
      </c>
      <c r="O523" s="8" t="s">
        <v>80</v>
      </c>
      <c r="P523" s="8" t="s">
        <v>89</v>
      </c>
    </row>
    <row r="524" spans="1:16" x14ac:dyDescent="0.2">
      <c r="L524" s="23"/>
    </row>
    <row r="525" spans="1:16" x14ac:dyDescent="0.2">
      <c r="A525" s="11" t="s">
        <v>166</v>
      </c>
      <c r="B525" s="9"/>
      <c r="C525" s="9"/>
      <c r="D525" s="9"/>
      <c r="E525" s="9"/>
      <c r="F525" s="9"/>
      <c r="G525" s="9"/>
      <c r="H525" s="10">
        <f>SUM(H522:H524)</f>
        <v>6061.4635900000003</v>
      </c>
      <c r="I525" s="10">
        <f t="shared" ref="I525:L525" si="85">SUM(I522:I524)</f>
        <v>0</v>
      </c>
      <c r="J525" s="10">
        <f t="shared" si="85"/>
        <v>0</v>
      </c>
      <c r="K525" s="10">
        <f t="shared" si="85"/>
        <v>0</v>
      </c>
      <c r="L525" s="10">
        <f t="shared" si="85"/>
        <v>0</v>
      </c>
      <c r="M525" s="11"/>
      <c r="N525" s="11"/>
      <c r="O525" s="11"/>
      <c r="P525" s="11"/>
    </row>
    <row r="526" spans="1:16" x14ac:dyDescent="0.2">
      <c r="L526" s="23"/>
    </row>
    <row r="527" spans="1:16" x14ac:dyDescent="0.2">
      <c r="A527" s="5">
        <v>31809000000</v>
      </c>
      <c r="B527" s="5">
        <v>3</v>
      </c>
      <c r="C527" s="5">
        <v>2219</v>
      </c>
      <c r="D527" s="5">
        <v>6121</v>
      </c>
      <c r="E527" s="5"/>
      <c r="F527" s="5"/>
      <c r="G527" s="5"/>
      <c r="H527" s="6">
        <v>543.29</v>
      </c>
      <c r="I527" s="6"/>
      <c r="J527" s="6"/>
      <c r="K527" s="7"/>
      <c r="L527" s="23">
        <v>17000</v>
      </c>
      <c r="M527" s="8" t="s">
        <v>167</v>
      </c>
      <c r="N527" s="8" t="s">
        <v>88</v>
      </c>
      <c r="O527" s="8" t="s">
        <v>85</v>
      </c>
      <c r="P527" s="8"/>
    </row>
    <row r="528" spans="1:16" x14ac:dyDescent="0.2">
      <c r="L528" s="23"/>
    </row>
    <row r="529" spans="1:16" x14ac:dyDescent="0.2">
      <c r="A529" s="11" t="s">
        <v>167</v>
      </c>
      <c r="B529" s="9"/>
      <c r="C529" s="9"/>
      <c r="D529" s="9"/>
      <c r="E529" s="9"/>
      <c r="F529" s="9"/>
      <c r="G529" s="9"/>
      <c r="H529" s="10">
        <f>SUM(H526:H528)</f>
        <v>543.29</v>
      </c>
      <c r="I529" s="10">
        <f t="shared" ref="I529:L529" si="86">SUM(I526:I528)</f>
        <v>0</v>
      </c>
      <c r="J529" s="10">
        <f t="shared" si="86"/>
        <v>0</v>
      </c>
      <c r="K529" s="10">
        <f t="shared" si="86"/>
        <v>0</v>
      </c>
      <c r="L529" s="10">
        <f t="shared" si="86"/>
        <v>17000</v>
      </c>
      <c r="M529" s="11"/>
      <c r="N529" s="11"/>
      <c r="O529" s="11"/>
      <c r="P529" s="11"/>
    </row>
    <row r="530" spans="1:16" x14ac:dyDescent="0.2">
      <c r="L530" s="23"/>
    </row>
    <row r="531" spans="1:16" x14ac:dyDescent="0.2">
      <c r="A531" s="5">
        <v>31810000000</v>
      </c>
      <c r="B531" s="5">
        <v>3</v>
      </c>
      <c r="C531" s="5">
        <v>2219</v>
      </c>
      <c r="D531" s="5">
        <v>6121</v>
      </c>
      <c r="E531" s="5"/>
      <c r="F531" s="5"/>
      <c r="G531" s="5">
        <v>237</v>
      </c>
      <c r="H531" s="6">
        <v>1134.5013200000001</v>
      </c>
      <c r="I531" s="6">
        <v>2723.4666400000001</v>
      </c>
      <c r="J531" s="6"/>
      <c r="K531" s="7"/>
      <c r="L531" s="23"/>
      <c r="M531" s="8" t="s">
        <v>67</v>
      </c>
      <c r="N531" s="8" t="s">
        <v>88</v>
      </c>
      <c r="O531" s="8" t="s">
        <v>85</v>
      </c>
      <c r="P531" s="8" t="s">
        <v>89</v>
      </c>
    </row>
    <row r="532" spans="1:16" x14ac:dyDescent="0.2">
      <c r="L532" s="23"/>
    </row>
    <row r="533" spans="1:16" x14ac:dyDescent="0.2">
      <c r="A533" s="11" t="s">
        <v>67</v>
      </c>
      <c r="B533" s="9"/>
      <c r="C533" s="9"/>
      <c r="D533" s="9"/>
      <c r="E533" s="9"/>
      <c r="F533" s="9"/>
      <c r="G533" s="9"/>
      <c r="H533" s="10">
        <f>SUM(H530:H532)</f>
        <v>1134.5013200000001</v>
      </c>
      <c r="I533" s="10">
        <f t="shared" ref="I533:L533" si="87">SUM(I530:I532)</f>
        <v>2723.4666400000001</v>
      </c>
      <c r="J533" s="10">
        <f t="shared" si="87"/>
        <v>0</v>
      </c>
      <c r="K533" s="10">
        <f t="shared" si="87"/>
        <v>0</v>
      </c>
      <c r="L533" s="10">
        <f t="shared" si="87"/>
        <v>0</v>
      </c>
      <c r="M533" s="11"/>
      <c r="N533" s="11"/>
      <c r="O533" s="11"/>
      <c r="P533" s="11"/>
    </row>
    <row r="534" spans="1:16" x14ac:dyDescent="0.2">
      <c r="L534" s="23"/>
    </row>
    <row r="535" spans="1:16" x14ac:dyDescent="0.2">
      <c r="A535" s="5">
        <v>31811000000</v>
      </c>
      <c r="B535" s="5">
        <v>3</v>
      </c>
      <c r="C535" s="5">
        <v>2219</v>
      </c>
      <c r="D535" s="5">
        <v>6121</v>
      </c>
      <c r="E535" s="5"/>
      <c r="F535" s="5"/>
      <c r="G535" s="5">
        <v>237</v>
      </c>
      <c r="H535" s="6">
        <v>1421.35519</v>
      </c>
      <c r="I535" s="6">
        <v>899.96396000000004</v>
      </c>
      <c r="J535" s="6"/>
      <c r="K535" s="7"/>
      <c r="L535" s="23"/>
      <c r="M535" s="8" t="s">
        <v>168</v>
      </c>
      <c r="N535" s="8" t="s">
        <v>88</v>
      </c>
      <c r="O535" s="8" t="s">
        <v>85</v>
      </c>
      <c r="P535" s="8" t="s">
        <v>89</v>
      </c>
    </row>
    <row r="536" spans="1:16" x14ac:dyDescent="0.2">
      <c r="L536" s="23"/>
    </row>
    <row r="537" spans="1:16" x14ac:dyDescent="0.2">
      <c r="A537" s="11" t="s">
        <v>168</v>
      </c>
      <c r="B537" s="9"/>
      <c r="C537" s="9"/>
      <c r="D537" s="9"/>
      <c r="E537" s="9"/>
      <c r="F537" s="9"/>
      <c r="G537" s="9"/>
      <c r="H537" s="10">
        <f>SUM(H534:H536)</f>
        <v>1421.35519</v>
      </c>
      <c r="I537" s="10">
        <f t="shared" ref="I537:L537" si="88">SUM(I534:I536)</f>
        <v>899.96396000000004</v>
      </c>
      <c r="J537" s="10">
        <f t="shared" si="88"/>
        <v>0</v>
      </c>
      <c r="K537" s="10">
        <f t="shared" si="88"/>
        <v>0</v>
      </c>
      <c r="L537" s="10">
        <f t="shared" si="88"/>
        <v>0</v>
      </c>
      <c r="M537" s="11"/>
      <c r="N537" s="11"/>
      <c r="O537" s="11"/>
      <c r="P537" s="11"/>
    </row>
    <row r="538" spans="1:16" x14ac:dyDescent="0.2">
      <c r="L538" s="23"/>
    </row>
    <row r="539" spans="1:16" x14ac:dyDescent="0.2">
      <c r="A539" s="5">
        <v>31812000000</v>
      </c>
      <c r="B539" s="5">
        <v>3</v>
      </c>
      <c r="C539" s="5">
        <v>2212</v>
      </c>
      <c r="D539" s="5">
        <v>6121</v>
      </c>
      <c r="E539" s="5"/>
      <c r="F539" s="5"/>
      <c r="G539" s="5"/>
      <c r="H539" s="6"/>
      <c r="I539" s="6"/>
      <c r="J539" s="6"/>
      <c r="K539" s="7">
        <v>2100</v>
      </c>
      <c r="L539" s="23"/>
      <c r="M539" s="8" t="s">
        <v>169</v>
      </c>
      <c r="N539" s="8" t="s">
        <v>88</v>
      </c>
      <c r="O539" s="8" t="s">
        <v>80</v>
      </c>
      <c r="P539" s="8"/>
    </row>
    <row r="540" spans="1:16" x14ac:dyDescent="0.2">
      <c r="A540" s="5">
        <v>31812000000</v>
      </c>
      <c r="B540" s="5">
        <v>3</v>
      </c>
      <c r="C540" s="5">
        <v>2212</v>
      </c>
      <c r="D540" s="5">
        <v>6121</v>
      </c>
      <c r="E540" s="5"/>
      <c r="F540" s="5"/>
      <c r="G540" s="5">
        <v>237</v>
      </c>
      <c r="H540" s="6">
        <v>1868.5293300000001</v>
      </c>
      <c r="I540" s="6">
        <v>9923.1068899999991</v>
      </c>
      <c r="J540" s="6"/>
      <c r="K540" s="7"/>
      <c r="L540" s="23"/>
      <c r="M540" s="8" t="s">
        <v>169</v>
      </c>
      <c r="N540" s="8" t="s">
        <v>88</v>
      </c>
      <c r="O540" s="8" t="s">
        <v>80</v>
      </c>
      <c r="P540" s="8" t="s">
        <v>89</v>
      </c>
    </row>
    <row r="541" spans="1:16" x14ac:dyDescent="0.2">
      <c r="L541" s="23"/>
    </row>
    <row r="542" spans="1:16" x14ac:dyDescent="0.2">
      <c r="A542" s="11" t="s">
        <v>169</v>
      </c>
      <c r="B542" s="9"/>
      <c r="C542" s="9"/>
      <c r="D542" s="9"/>
      <c r="E542" s="9"/>
      <c r="F542" s="9"/>
      <c r="G542" s="9"/>
      <c r="H542" s="10">
        <f>SUM(H538:H541)</f>
        <v>1868.5293300000001</v>
      </c>
      <c r="I542" s="10">
        <f t="shared" ref="I542:L542" si="89">SUM(I538:I541)</f>
        <v>9923.1068899999991</v>
      </c>
      <c r="J542" s="10">
        <f t="shared" si="89"/>
        <v>0</v>
      </c>
      <c r="K542" s="10">
        <f t="shared" si="89"/>
        <v>2100</v>
      </c>
      <c r="L542" s="10">
        <f t="shared" si="89"/>
        <v>0</v>
      </c>
      <c r="M542" s="11"/>
      <c r="N542" s="11"/>
      <c r="O542" s="11"/>
      <c r="P542" s="11"/>
    </row>
    <row r="543" spans="1:16" x14ac:dyDescent="0.2">
      <c r="L543" s="23"/>
    </row>
    <row r="544" spans="1:16" x14ac:dyDescent="0.2">
      <c r="A544" s="5">
        <v>31813000000</v>
      </c>
      <c r="B544" s="5">
        <v>3</v>
      </c>
      <c r="C544" s="5">
        <v>2219</v>
      </c>
      <c r="D544" s="5">
        <v>6121</v>
      </c>
      <c r="E544" s="5"/>
      <c r="F544" s="5"/>
      <c r="G544" s="5">
        <v>237</v>
      </c>
      <c r="H544" s="6">
        <v>1399.7690399999999</v>
      </c>
      <c r="I544" s="6"/>
      <c r="J544" s="6"/>
      <c r="K544" s="7"/>
      <c r="L544" s="23"/>
      <c r="M544" s="8" t="s">
        <v>170</v>
      </c>
      <c r="N544" s="8" t="s">
        <v>88</v>
      </c>
      <c r="O544" s="8" t="s">
        <v>85</v>
      </c>
      <c r="P544" s="8" t="s">
        <v>89</v>
      </c>
    </row>
    <row r="545" spans="1:16" x14ac:dyDescent="0.2">
      <c r="L545" s="23"/>
    </row>
    <row r="546" spans="1:16" x14ac:dyDescent="0.2">
      <c r="A546" s="11" t="s">
        <v>170</v>
      </c>
      <c r="B546" s="9"/>
      <c r="C546" s="9"/>
      <c r="D546" s="9"/>
      <c r="E546" s="9"/>
      <c r="F546" s="9"/>
      <c r="G546" s="9"/>
      <c r="H546" s="10">
        <f>SUM(H543:H545)</f>
        <v>1399.7690399999999</v>
      </c>
      <c r="I546" s="10">
        <f t="shared" ref="I546:L546" si="90">SUM(I543:I545)</f>
        <v>0</v>
      </c>
      <c r="J546" s="10">
        <f t="shared" si="90"/>
        <v>0</v>
      </c>
      <c r="K546" s="10">
        <f t="shared" si="90"/>
        <v>0</v>
      </c>
      <c r="L546" s="10">
        <f t="shared" si="90"/>
        <v>0</v>
      </c>
      <c r="M546" s="11"/>
      <c r="N546" s="11"/>
      <c r="O546" s="11"/>
      <c r="P546" s="11"/>
    </row>
    <row r="547" spans="1:16" x14ac:dyDescent="0.2">
      <c r="L547" s="23"/>
    </row>
    <row r="548" spans="1:16" x14ac:dyDescent="0.2">
      <c r="A548" s="5">
        <v>31814000000</v>
      </c>
      <c r="B548" s="5">
        <v>3</v>
      </c>
      <c r="C548" s="5">
        <v>3741</v>
      </c>
      <c r="D548" s="5">
        <v>6122</v>
      </c>
      <c r="E548" s="5"/>
      <c r="F548" s="5"/>
      <c r="G548" s="5"/>
      <c r="H548" s="6">
        <v>1184.8341800000001</v>
      </c>
      <c r="I548" s="6">
        <v>131.64823999999999</v>
      </c>
      <c r="J548" s="6"/>
      <c r="K548" s="7"/>
      <c r="L548" s="23"/>
      <c r="M548" s="8" t="s">
        <v>171</v>
      </c>
      <c r="N548" s="8" t="s">
        <v>107</v>
      </c>
      <c r="O548" s="8" t="s">
        <v>172</v>
      </c>
      <c r="P548" s="8"/>
    </row>
    <row r="549" spans="1:16" x14ac:dyDescent="0.2">
      <c r="L549" s="23"/>
    </row>
    <row r="550" spans="1:16" ht="13.15" customHeight="1" x14ac:dyDescent="0.2">
      <c r="A550" s="11" t="s">
        <v>171</v>
      </c>
      <c r="B550" s="9"/>
      <c r="C550" s="9"/>
      <c r="D550" s="9"/>
      <c r="E550" s="9"/>
      <c r="F550" s="9"/>
      <c r="G550" s="9"/>
      <c r="H550" s="10">
        <f>SUM(H547:H549)</f>
        <v>1184.8341800000001</v>
      </c>
      <c r="I550" s="10">
        <f t="shared" ref="I550:L550" si="91">SUM(I547:I549)</f>
        <v>131.64823999999999</v>
      </c>
      <c r="J550" s="10">
        <f t="shared" si="91"/>
        <v>0</v>
      </c>
      <c r="K550" s="10">
        <f t="shared" si="91"/>
        <v>0</v>
      </c>
      <c r="L550" s="10">
        <f t="shared" si="91"/>
        <v>0</v>
      </c>
      <c r="M550" s="11"/>
      <c r="N550" s="11"/>
      <c r="O550" s="11"/>
      <c r="P550" s="11"/>
    </row>
    <row r="551" spans="1:16" x14ac:dyDescent="0.2">
      <c r="L551" s="23"/>
    </row>
    <row r="552" spans="1:16" x14ac:dyDescent="0.2">
      <c r="A552" s="5">
        <v>31815000000</v>
      </c>
      <c r="B552" s="5">
        <v>3</v>
      </c>
      <c r="C552" s="5">
        <v>2219</v>
      </c>
      <c r="D552" s="5">
        <v>6121</v>
      </c>
      <c r="E552" s="5"/>
      <c r="F552" s="5"/>
      <c r="G552" s="5">
        <v>237</v>
      </c>
      <c r="H552" s="6">
        <v>1366.0312100000001</v>
      </c>
      <c r="I552" s="6"/>
      <c r="J552" s="6"/>
      <c r="K552" s="7"/>
      <c r="L552" s="23"/>
      <c r="M552" s="8" t="s">
        <v>173</v>
      </c>
      <c r="N552" s="8" t="s">
        <v>88</v>
      </c>
      <c r="O552" s="8" t="s">
        <v>85</v>
      </c>
      <c r="P552" s="8" t="s">
        <v>89</v>
      </c>
    </row>
    <row r="553" spans="1:16" x14ac:dyDescent="0.2">
      <c r="L553" s="23"/>
    </row>
    <row r="554" spans="1:16" x14ac:dyDescent="0.2">
      <c r="A554" s="11" t="s">
        <v>173</v>
      </c>
      <c r="B554" s="9"/>
      <c r="C554" s="9"/>
      <c r="D554" s="9"/>
      <c r="E554" s="9"/>
      <c r="F554" s="9"/>
      <c r="G554" s="9"/>
      <c r="H554" s="10">
        <f>SUM(H551:H553)</f>
        <v>1366.0312100000001</v>
      </c>
      <c r="I554" s="10">
        <f t="shared" ref="I554:L554" si="92">SUM(I551:I553)</f>
        <v>0</v>
      </c>
      <c r="J554" s="10">
        <f t="shared" si="92"/>
        <v>0</v>
      </c>
      <c r="K554" s="10">
        <f t="shared" si="92"/>
        <v>0</v>
      </c>
      <c r="L554" s="10">
        <f t="shared" si="92"/>
        <v>0</v>
      </c>
      <c r="M554" s="11"/>
      <c r="N554" s="11"/>
      <c r="O554" s="11"/>
      <c r="P554" s="11"/>
    </row>
    <row r="555" spans="1:16" x14ac:dyDescent="0.2">
      <c r="L555" s="23"/>
    </row>
    <row r="556" spans="1:16" x14ac:dyDescent="0.2">
      <c r="A556" s="5">
        <v>31816000000</v>
      </c>
      <c r="B556" s="5">
        <v>3</v>
      </c>
      <c r="C556" s="5">
        <v>2219</v>
      </c>
      <c r="D556" s="5">
        <v>6121</v>
      </c>
      <c r="E556" s="5"/>
      <c r="F556" s="5"/>
      <c r="G556" s="5">
        <v>237</v>
      </c>
      <c r="H556" s="6">
        <v>2083.5852100000002</v>
      </c>
      <c r="I556" s="6"/>
      <c r="J556" s="6"/>
      <c r="K556" s="7"/>
      <c r="L556" s="23"/>
      <c r="M556" s="8" t="s">
        <v>174</v>
      </c>
      <c r="N556" s="8" t="s">
        <v>88</v>
      </c>
      <c r="O556" s="8" t="s">
        <v>85</v>
      </c>
      <c r="P556" s="8" t="s">
        <v>89</v>
      </c>
    </row>
    <row r="557" spans="1:16" x14ac:dyDescent="0.2">
      <c r="L557" s="23"/>
    </row>
    <row r="558" spans="1:16" x14ac:dyDescent="0.2">
      <c r="A558" s="11" t="s">
        <v>174</v>
      </c>
      <c r="B558" s="9"/>
      <c r="C558" s="9"/>
      <c r="D558" s="9"/>
      <c r="E558" s="9"/>
      <c r="F558" s="9"/>
      <c r="G558" s="9"/>
      <c r="H558" s="10">
        <f>SUM(H555:H557)</f>
        <v>2083.5852100000002</v>
      </c>
      <c r="I558" s="10">
        <f t="shared" ref="I558:L558" si="93">SUM(I555:I557)</f>
        <v>0</v>
      </c>
      <c r="J558" s="10">
        <f t="shared" si="93"/>
        <v>0</v>
      </c>
      <c r="K558" s="10">
        <f t="shared" si="93"/>
        <v>0</v>
      </c>
      <c r="L558" s="10">
        <f t="shared" si="93"/>
        <v>0</v>
      </c>
      <c r="M558" s="11"/>
      <c r="N558" s="11"/>
      <c r="O558" s="11"/>
      <c r="P558" s="11"/>
    </row>
    <row r="559" spans="1:16" x14ac:dyDescent="0.2">
      <c r="L559" s="23"/>
    </row>
    <row r="560" spans="1:16" x14ac:dyDescent="0.2">
      <c r="A560" s="5">
        <v>31817000000</v>
      </c>
      <c r="B560" s="5">
        <v>3</v>
      </c>
      <c r="C560" s="5">
        <v>2219</v>
      </c>
      <c r="D560" s="5">
        <v>6121</v>
      </c>
      <c r="E560" s="5"/>
      <c r="F560" s="5"/>
      <c r="G560" s="5">
        <v>237</v>
      </c>
      <c r="H560" s="6"/>
      <c r="I560" s="6">
        <v>6638.4681</v>
      </c>
      <c r="J560" s="6"/>
      <c r="K560" s="7"/>
      <c r="L560" s="23"/>
      <c r="M560" s="8" t="s">
        <v>175</v>
      </c>
      <c r="N560" s="8" t="s">
        <v>88</v>
      </c>
      <c r="O560" s="8" t="s">
        <v>85</v>
      </c>
      <c r="P560" s="8" t="s">
        <v>89</v>
      </c>
    </row>
    <row r="561" spans="1:16" x14ac:dyDescent="0.2">
      <c r="L561" s="23"/>
    </row>
    <row r="562" spans="1:16" x14ac:dyDescent="0.2">
      <c r="A562" s="11" t="s">
        <v>175</v>
      </c>
      <c r="B562" s="9"/>
      <c r="C562" s="9"/>
      <c r="D562" s="9"/>
      <c r="E562" s="9"/>
      <c r="F562" s="9"/>
      <c r="G562" s="9"/>
      <c r="H562" s="10">
        <f>SUM(H559:H561)</f>
        <v>0</v>
      </c>
      <c r="I562" s="10">
        <f t="shared" ref="I562:L562" si="94">SUM(I559:I561)</f>
        <v>6638.4681</v>
      </c>
      <c r="J562" s="10">
        <f t="shared" si="94"/>
        <v>0</v>
      </c>
      <c r="K562" s="10">
        <f t="shared" si="94"/>
        <v>0</v>
      </c>
      <c r="L562" s="10">
        <f t="shared" si="94"/>
        <v>0</v>
      </c>
      <c r="M562" s="11"/>
      <c r="N562" s="11"/>
      <c r="O562" s="11"/>
      <c r="P562" s="11"/>
    </row>
    <row r="563" spans="1:16" x14ac:dyDescent="0.2">
      <c r="L563" s="23"/>
    </row>
    <row r="564" spans="1:16" x14ac:dyDescent="0.2">
      <c r="A564" s="5">
        <v>31818000000</v>
      </c>
      <c r="B564" s="5">
        <v>3</v>
      </c>
      <c r="C564" s="5">
        <v>2219</v>
      </c>
      <c r="D564" s="5">
        <v>6121</v>
      </c>
      <c r="E564" s="5"/>
      <c r="F564" s="5"/>
      <c r="G564" s="5">
        <v>237</v>
      </c>
      <c r="H564" s="6">
        <v>2594.1785399999999</v>
      </c>
      <c r="I564" s="6"/>
      <c r="J564" s="6"/>
      <c r="K564" s="7"/>
      <c r="L564" s="23"/>
      <c r="M564" s="8" t="s">
        <v>176</v>
      </c>
      <c r="N564" s="8" t="s">
        <v>88</v>
      </c>
      <c r="O564" s="8" t="s">
        <v>85</v>
      </c>
      <c r="P564" s="8" t="s">
        <v>89</v>
      </c>
    </row>
    <row r="565" spans="1:16" x14ac:dyDescent="0.2">
      <c r="L565" s="23"/>
    </row>
    <row r="566" spans="1:16" x14ac:dyDescent="0.2">
      <c r="A566" s="11" t="s">
        <v>176</v>
      </c>
      <c r="B566" s="9"/>
      <c r="C566" s="9"/>
      <c r="D566" s="9"/>
      <c r="E566" s="9"/>
      <c r="F566" s="9"/>
      <c r="G566" s="9"/>
      <c r="H566" s="10">
        <f>SUM(H563:H565)</f>
        <v>2594.1785399999999</v>
      </c>
      <c r="I566" s="10">
        <f t="shared" ref="I566:L566" si="95">SUM(I563:I565)</f>
        <v>0</v>
      </c>
      <c r="J566" s="10">
        <f t="shared" si="95"/>
        <v>0</v>
      </c>
      <c r="K566" s="10">
        <f t="shared" si="95"/>
        <v>0</v>
      </c>
      <c r="L566" s="10">
        <f t="shared" si="95"/>
        <v>0</v>
      </c>
      <c r="M566" s="11"/>
      <c r="N566" s="11"/>
      <c r="O566" s="11"/>
      <c r="P566" s="11"/>
    </row>
    <row r="567" spans="1:16" x14ac:dyDescent="0.2">
      <c r="L567" s="23"/>
    </row>
    <row r="568" spans="1:16" x14ac:dyDescent="0.2">
      <c r="A568" s="5">
        <v>31819000000</v>
      </c>
      <c r="B568" s="5">
        <v>3</v>
      </c>
      <c r="C568" s="5">
        <v>2219</v>
      </c>
      <c r="D568" s="5">
        <v>6121</v>
      </c>
      <c r="E568" s="5"/>
      <c r="F568" s="5"/>
      <c r="G568" s="5">
        <v>237</v>
      </c>
      <c r="H568" s="6">
        <v>1534.3575000000001</v>
      </c>
      <c r="I568" s="6"/>
      <c r="J568" s="6"/>
      <c r="K568" s="7"/>
      <c r="L568" s="23"/>
      <c r="M568" s="8" t="s">
        <v>177</v>
      </c>
      <c r="N568" s="8" t="s">
        <v>88</v>
      </c>
      <c r="O568" s="8" t="s">
        <v>85</v>
      </c>
      <c r="P568" s="8" t="s">
        <v>89</v>
      </c>
    </row>
    <row r="569" spans="1:16" x14ac:dyDescent="0.2">
      <c r="L569" s="23"/>
    </row>
    <row r="570" spans="1:16" x14ac:dyDescent="0.2">
      <c r="A570" s="11" t="s">
        <v>177</v>
      </c>
      <c r="B570" s="9"/>
      <c r="C570" s="9"/>
      <c r="D570" s="9"/>
      <c r="E570" s="9"/>
      <c r="F570" s="9"/>
      <c r="G570" s="9"/>
      <c r="H570" s="10">
        <f>SUM(H567:H569)</f>
        <v>1534.3575000000001</v>
      </c>
      <c r="I570" s="10">
        <f t="shared" ref="I570:L570" si="96">SUM(I567:I569)</f>
        <v>0</v>
      </c>
      <c r="J570" s="10">
        <f t="shared" si="96"/>
        <v>0</v>
      </c>
      <c r="K570" s="10">
        <f t="shared" si="96"/>
        <v>0</v>
      </c>
      <c r="L570" s="10">
        <f t="shared" si="96"/>
        <v>0</v>
      </c>
      <c r="M570" s="11"/>
      <c r="N570" s="11"/>
      <c r="O570" s="11"/>
      <c r="P570" s="11"/>
    </row>
    <row r="571" spans="1:16" x14ac:dyDescent="0.2">
      <c r="L571" s="23"/>
    </row>
    <row r="572" spans="1:16" x14ac:dyDescent="0.2">
      <c r="A572" s="5">
        <v>31821000000</v>
      </c>
      <c r="B572" s="5">
        <v>3</v>
      </c>
      <c r="C572" s="5">
        <v>2219</v>
      </c>
      <c r="D572" s="5">
        <v>6121</v>
      </c>
      <c r="E572" s="5"/>
      <c r="F572" s="5"/>
      <c r="G572" s="5">
        <v>237</v>
      </c>
      <c r="H572" s="6">
        <v>1714.6327799999999</v>
      </c>
      <c r="I572" s="6"/>
      <c r="J572" s="6"/>
      <c r="K572" s="7"/>
      <c r="L572" s="23"/>
      <c r="M572" s="8" t="s">
        <v>178</v>
      </c>
      <c r="N572" s="8" t="s">
        <v>88</v>
      </c>
      <c r="O572" s="8" t="s">
        <v>85</v>
      </c>
      <c r="P572" s="8" t="s">
        <v>89</v>
      </c>
    </row>
    <row r="573" spans="1:16" x14ac:dyDescent="0.2">
      <c r="L573" s="23"/>
    </row>
    <row r="574" spans="1:16" x14ac:dyDescent="0.2">
      <c r="A574" s="11" t="s">
        <v>178</v>
      </c>
      <c r="B574" s="9"/>
      <c r="C574" s="9"/>
      <c r="D574" s="9"/>
      <c r="E574" s="9"/>
      <c r="F574" s="9"/>
      <c r="G574" s="9"/>
      <c r="H574" s="10">
        <f>SUM(H571:H573)</f>
        <v>1714.6327799999999</v>
      </c>
      <c r="I574" s="10">
        <f t="shared" ref="I574:L574" si="97">SUM(I571:I573)</f>
        <v>0</v>
      </c>
      <c r="J574" s="10">
        <f t="shared" si="97"/>
        <v>0</v>
      </c>
      <c r="K574" s="10">
        <f t="shared" si="97"/>
        <v>0</v>
      </c>
      <c r="L574" s="10">
        <f t="shared" si="97"/>
        <v>0</v>
      </c>
      <c r="M574" s="11"/>
      <c r="N574" s="11"/>
      <c r="O574" s="11"/>
      <c r="P574" s="11"/>
    </row>
    <row r="575" spans="1:16" x14ac:dyDescent="0.2">
      <c r="L575" s="23"/>
    </row>
    <row r="576" spans="1:16" x14ac:dyDescent="0.2">
      <c r="A576" s="5">
        <v>31822000000</v>
      </c>
      <c r="B576" s="5">
        <v>3</v>
      </c>
      <c r="C576" s="5">
        <v>3632</v>
      </c>
      <c r="D576" s="5">
        <v>5171</v>
      </c>
      <c r="E576" s="5"/>
      <c r="F576" s="5"/>
      <c r="G576" s="5"/>
      <c r="H576" s="6">
        <v>356.29599999999999</v>
      </c>
      <c r="I576" s="6"/>
      <c r="J576" s="6"/>
      <c r="K576" s="7"/>
      <c r="L576" s="23"/>
      <c r="M576" s="8" t="s">
        <v>179</v>
      </c>
      <c r="N576" s="8" t="s">
        <v>94</v>
      </c>
      <c r="O576" s="8" t="s">
        <v>180</v>
      </c>
      <c r="P576" s="8"/>
    </row>
    <row r="577" spans="1:16" x14ac:dyDescent="0.2">
      <c r="L577" s="23"/>
    </row>
    <row r="578" spans="1:16" x14ac:dyDescent="0.2">
      <c r="A578" s="11" t="s">
        <v>179</v>
      </c>
      <c r="B578" s="9"/>
      <c r="C578" s="9"/>
      <c r="D578" s="9"/>
      <c r="E578" s="9"/>
      <c r="F578" s="9"/>
      <c r="G578" s="9"/>
      <c r="H578" s="10">
        <f>SUM(H575:H577)</f>
        <v>356.29599999999999</v>
      </c>
      <c r="I578" s="10">
        <f t="shared" ref="I578:L578" si="98">SUM(I575:I577)</f>
        <v>0</v>
      </c>
      <c r="J578" s="10">
        <f t="shared" si="98"/>
        <v>0</v>
      </c>
      <c r="K578" s="10">
        <f t="shared" si="98"/>
        <v>0</v>
      </c>
      <c r="L578" s="10">
        <f t="shared" si="98"/>
        <v>0</v>
      </c>
      <c r="M578" s="11"/>
      <c r="N578" s="11"/>
      <c r="O578" s="11"/>
      <c r="P578" s="11"/>
    </row>
    <row r="579" spans="1:16" x14ac:dyDescent="0.2">
      <c r="L579" s="23"/>
    </row>
    <row r="580" spans="1:16" x14ac:dyDescent="0.2">
      <c r="A580" s="5">
        <v>31824000000</v>
      </c>
      <c r="B580" s="5">
        <v>3</v>
      </c>
      <c r="C580" s="5">
        <v>3745</v>
      </c>
      <c r="D580" s="5">
        <v>5169</v>
      </c>
      <c r="E580" s="5"/>
      <c r="F580" s="5"/>
      <c r="G580" s="5"/>
      <c r="H580" s="6">
        <v>137.13499999999999</v>
      </c>
      <c r="I580" s="6"/>
      <c r="J580" s="6"/>
      <c r="K580" s="7"/>
      <c r="L580" s="23"/>
      <c r="M580" s="8" t="s">
        <v>181</v>
      </c>
      <c r="N580" s="8" t="s">
        <v>106</v>
      </c>
      <c r="O580" s="8" t="s">
        <v>182</v>
      </c>
      <c r="P580" s="8"/>
    </row>
    <row r="581" spans="1:16" x14ac:dyDescent="0.2">
      <c r="A581" s="5">
        <v>31824000000</v>
      </c>
      <c r="B581" s="5">
        <v>3</v>
      </c>
      <c r="C581" s="5">
        <v>3745</v>
      </c>
      <c r="D581" s="5">
        <v>6121</v>
      </c>
      <c r="E581" s="5"/>
      <c r="F581" s="5"/>
      <c r="G581" s="5"/>
      <c r="H581" s="6">
        <v>129.3244</v>
      </c>
      <c r="I581" s="6"/>
      <c r="J581" s="6"/>
      <c r="K581" s="7"/>
      <c r="L581" s="23"/>
      <c r="M581" s="8" t="s">
        <v>181</v>
      </c>
      <c r="N581" s="8" t="s">
        <v>88</v>
      </c>
      <c r="O581" s="8" t="s">
        <v>182</v>
      </c>
      <c r="P581" s="8"/>
    </row>
    <row r="582" spans="1:16" x14ac:dyDescent="0.2">
      <c r="L582" s="23"/>
    </row>
    <row r="583" spans="1:16" x14ac:dyDescent="0.2">
      <c r="A583" s="11" t="s">
        <v>181</v>
      </c>
      <c r="B583" s="9"/>
      <c r="C583" s="9"/>
      <c r="D583" s="9"/>
      <c r="E583" s="9"/>
      <c r="F583" s="9"/>
      <c r="G583" s="9"/>
      <c r="H583" s="10">
        <f>SUM(H579:H582)</f>
        <v>266.45939999999996</v>
      </c>
      <c r="I583" s="10">
        <f t="shared" ref="I583:L583" si="99">SUM(I579:I582)</f>
        <v>0</v>
      </c>
      <c r="J583" s="10">
        <f t="shared" si="99"/>
        <v>0</v>
      </c>
      <c r="K583" s="10">
        <f t="shared" si="99"/>
        <v>0</v>
      </c>
      <c r="L583" s="10">
        <f t="shared" si="99"/>
        <v>0</v>
      </c>
      <c r="M583" s="11"/>
      <c r="N583" s="11"/>
      <c r="O583" s="11"/>
      <c r="P583" s="11"/>
    </row>
    <row r="584" spans="1:16" x14ac:dyDescent="0.2">
      <c r="L584" s="23"/>
    </row>
    <row r="585" spans="1:16" x14ac:dyDescent="0.2">
      <c r="A585" s="5">
        <v>31825000000</v>
      </c>
      <c r="B585" s="5">
        <v>3</v>
      </c>
      <c r="C585" s="5">
        <v>3639</v>
      </c>
      <c r="D585" s="5">
        <v>6121</v>
      </c>
      <c r="E585" s="5"/>
      <c r="F585" s="5"/>
      <c r="G585" s="5"/>
      <c r="H585" s="6">
        <v>490.81592999999998</v>
      </c>
      <c r="I585" s="6"/>
      <c r="J585" s="6"/>
      <c r="K585" s="7"/>
      <c r="L585" s="23"/>
      <c r="M585" s="8" t="s">
        <v>183</v>
      </c>
      <c r="N585" s="8" t="s">
        <v>88</v>
      </c>
      <c r="O585" s="8" t="s">
        <v>20</v>
      </c>
      <c r="P585" s="8"/>
    </row>
    <row r="586" spans="1:16" x14ac:dyDescent="0.2">
      <c r="L586" s="23"/>
    </row>
    <row r="587" spans="1:16" x14ac:dyDescent="0.2">
      <c r="A587" s="11" t="s">
        <v>183</v>
      </c>
      <c r="B587" s="9"/>
      <c r="C587" s="9"/>
      <c r="D587" s="9"/>
      <c r="E587" s="9"/>
      <c r="F587" s="9"/>
      <c r="G587" s="9"/>
      <c r="H587" s="10">
        <f>SUM(H584:H586)</f>
        <v>490.81592999999998</v>
      </c>
      <c r="I587" s="10">
        <f t="shared" ref="I587:L587" si="100">SUM(I584:I586)</f>
        <v>0</v>
      </c>
      <c r="J587" s="10">
        <f t="shared" si="100"/>
        <v>0</v>
      </c>
      <c r="K587" s="10">
        <f t="shared" si="100"/>
        <v>0</v>
      </c>
      <c r="L587" s="10">
        <f t="shared" si="100"/>
        <v>0</v>
      </c>
      <c r="M587" s="11"/>
      <c r="N587" s="11"/>
      <c r="O587" s="11"/>
      <c r="P587" s="11"/>
    </row>
    <row r="588" spans="1:16" x14ac:dyDescent="0.2">
      <c r="L588" s="23"/>
    </row>
    <row r="589" spans="1:16" x14ac:dyDescent="0.2">
      <c r="A589" s="5">
        <v>31826000000</v>
      </c>
      <c r="B589" s="5">
        <v>3</v>
      </c>
      <c r="C589" s="5">
        <v>3639</v>
      </c>
      <c r="D589" s="5">
        <v>6121</v>
      </c>
      <c r="E589" s="5"/>
      <c r="F589" s="5"/>
      <c r="G589" s="5"/>
      <c r="H589" s="6">
        <v>159</v>
      </c>
      <c r="I589" s="6"/>
      <c r="J589" s="6"/>
      <c r="K589" s="7">
        <v>600</v>
      </c>
      <c r="L589" s="23"/>
      <c r="M589" s="8" t="s">
        <v>184</v>
      </c>
      <c r="N589" s="8" t="s">
        <v>88</v>
      </c>
      <c r="O589" s="8" t="s">
        <v>20</v>
      </c>
      <c r="P589" s="8"/>
    </row>
    <row r="590" spans="1:16" x14ac:dyDescent="0.2">
      <c r="L590" s="23"/>
    </row>
    <row r="591" spans="1:16" x14ac:dyDescent="0.2">
      <c r="A591" s="11" t="s">
        <v>184</v>
      </c>
      <c r="B591" s="9"/>
      <c r="C591" s="9"/>
      <c r="D591" s="9"/>
      <c r="E591" s="9"/>
      <c r="F591" s="9"/>
      <c r="G591" s="9"/>
      <c r="H591" s="10">
        <f>SUM(H588:H590)</f>
        <v>159</v>
      </c>
      <c r="I591" s="10">
        <f t="shared" ref="I591:L591" si="101">SUM(I588:I590)</f>
        <v>0</v>
      </c>
      <c r="J591" s="10">
        <f t="shared" si="101"/>
        <v>0</v>
      </c>
      <c r="K591" s="10">
        <f t="shared" si="101"/>
        <v>600</v>
      </c>
      <c r="L591" s="10">
        <f t="shared" si="101"/>
        <v>0</v>
      </c>
      <c r="M591" s="11"/>
      <c r="N591" s="11"/>
      <c r="O591" s="11"/>
      <c r="P591" s="11"/>
    </row>
    <row r="592" spans="1:16" x14ac:dyDescent="0.2">
      <c r="L592" s="23"/>
    </row>
    <row r="593" spans="1:16" x14ac:dyDescent="0.2">
      <c r="A593" s="5">
        <v>31827000000</v>
      </c>
      <c r="B593" s="5">
        <v>3</v>
      </c>
      <c r="C593" s="5">
        <v>3412</v>
      </c>
      <c r="D593" s="5">
        <v>5909</v>
      </c>
      <c r="E593" s="5"/>
      <c r="F593" s="5"/>
      <c r="G593" s="5"/>
      <c r="H593" s="6"/>
      <c r="I593" s="6"/>
      <c r="J593" s="6">
        <v>1298.8271400000001</v>
      </c>
      <c r="K593" s="7">
        <v>1299.5</v>
      </c>
      <c r="L593" s="23"/>
      <c r="M593" s="8" t="s">
        <v>70</v>
      </c>
      <c r="N593" s="8" t="s">
        <v>185</v>
      </c>
      <c r="O593" s="8" t="s">
        <v>29</v>
      </c>
      <c r="P593" s="8"/>
    </row>
    <row r="594" spans="1:16" x14ac:dyDescent="0.2">
      <c r="A594" s="5">
        <v>31827000000</v>
      </c>
      <c r="B594" s="5">
        <v>3</v>
      </c>
      <c r="C594" s="5">
        <v>3412</v>
      </c>
      <c r="D594" s="5">
        <v>6121</v>
      </c>
      <c r="E594" s="5"/>
      <c r="F594" s="5"/>
      <c r="G594" s="5"/>
      <c r="H594" s="6">
        <v>692.12</v>
      </c>
      <c r="I594" s="6">
        <v>25227.949339999999</v>
      </c>
      <c r="J594" s="6"/>
      <c r="K594" s="7">
        <v>0</v>
      </c>
      <c r="L594" s="23"/>
      <c r="M594" s="8" t="s">
        <v>70</v>
      </c>
      <c r="N594" s="8" t="s">
        <v>88</v>
      </c>
      <c r="O594" s="8" t="s">
        <v>29</v>
      </c>
      <c r="P594" s="8"/>
    </row>
    <row r="595" spans="1:16" x14ac:dyDescent="0.2">
      <c r="L595" s="23"/>
    </row>
    <row r="596" spans="1:16" x14ac:dyDescent="0.2">
      <c r="A596" s="11" t="s">
        <v>70</v>
      </c>
      <c r="B596" s="9"/>
      <c r="C596" s="9"/>
      <c r="D596" s="9"/>
      <c r="E596" s="9"/>
      <c r="F596" s="9"/>
      <c r="G596" s="9"/>
      <c r="H596" s="10">
        <f>SUM(H592:H595)</f>
        <v>692.12</v>
      </c>
      <c r="I596" s="10">
        <f t="shared" ref="I596:L596" si="102">SUM(I592:I595)</f>
        <v>25227.949339999999</v>
      </c>
      <c r="J596" s="10">
        <f t="shared" si="102"/>
        <v>1298.8271400000001</v>
      </c>
      <c r="K596" s="10">
        <f t="shared" si="102"/>
        <v>1299.5</v>
      </c>
      <c r="L596" s="10">
        <f t="shared" si="102"/>
        <v>0</v>
      </c>
      <c r="M596" s="11"/>
      <c r="N596" s="11"/>
      <c r="O596" s="11"/>
      <c r="P596" s="11"/>
    </row>
    <row r="597" spans="1:16" x14ac:dyDescent="0.2">
      <c r="L597" s="23"/>
    </row>
    <row r="598" spans="1:16" x14ac:dyDescent="0.2">
      <c r="A598" s="5">
        <v>31828000000</v>
      </c>
      <c r="B598" s="5">
        <v>3</v>
      </c>
      <c r="C598" s="5">
        <v>3639</v>
      </c>
      <c r="D598" s="5">
        <v>5169</v>
      </c>
      <c r="E598" s="5"/>
      <c r="F598" s="5"/>
      <c r="G598" s="5"/>
      <c r="H598" s="6">
        <v>2140.058</v>
      </c>
      <c r="I598" s="6">
        <v>9180.5110000000004</v>
      </c>
      <c r="J598" s="6"/>
      <c r="K598" s="7"/>
      <c r="L598" s="23"/>
      <c r="M598" s="8" t="s">
        <v>186</v>
      </c>
      <c r="N598" s="8" t="s">
        <v>106</v>
      </c>
      <c r="O598" s="8" t="s">
        <v>20</v>
      </c>
      <c r="P598" s="8"/>
    </row>
    <row r="599" spans="1:16" x14ac:dyDescent="0.2">
      <c r="L599" s="23"/>
    </row>
    <row r="600" spans="1:16" x14ac:dyDescent="0.2">
      <c r="A600" s="11" t="s">
        <v>186</v>
      </c>
      <c r="B600" s="9"/>
      <c r="C600" s="9"/>
      <c r="D600" s="9"/>
      <c r="E600" s="9"/>
      <c r="F600" s="9"/>
      <c r="G600" s="9"/>
      <c r="H600" s="10">
        <f>SUM(H597:H599)</f>
        <v>2140.058</v>
      </c>
      <c r="I600" s="10">
        <f t="shared" ref="I600:L600" si="103">SUM(I597:I599)</f>
        <v>9180.5110000000004</v>
      </c>
      <c r="J600" s="10">
        <f t="shared" si="103"/>
        <v>0</v>
      </c>
      <c r="K600" s="10">
        <f t="shared" si="103"/>
        <v>0</v>
      </c>
      <c r="L600" s="10">
        <f t="shared" si="103"/>
        <v>0</v>
      </c>
      <c r="M600" s="11"/>
      <c r="N600" s="11"/>
      <c r="O600" s="11"/>
      <c r="P600" s="11"/>
    </row>
    <row r="601" spans="1:16" x14ac:dyDescent="0.2">
      <c r="L601" s="23"/>
    </row>
    <row r="602" spans="1:16" x14ac:dyDescent="0.2">
      <c r="A602" s="5">
        <v>31829000000</v>
      </c>
      <c r="B602" s="5">
        <v>3</v>
      </c>
      <c r="C602" s="5">
        <v>3412</v>
      </c>
      <c r="D602" s="5">
        <v>6121</v>
      </c>
      <c r="E602" s="5"/>
      <c r="F602" s="5"/>
      <c r="G602" s="5"/>
      <c r="H602" s="6">
        <v>304.315</v>
      </c>
      <c r="I602" s="6">
        <v>149.94999999999999</v>
      </c>
      <c r="J602" s="6">
        <v>29.245699999999999</v>
      </c>
      <c r="K602" s="7">
        <v>30</v>
      </c>
      <c r="L602" s="23"/>
      <c r="M602" s="8" t="s">
        <v>187</v>
      </c>
      <c r="N602" s="8" t="s">
        <v>88</v>
      </c>
      <c r="O602" s="8" t="s">
        <v>29</v>
      </c>
      <c r="P602" s="8"/>
    </row>
    <row r="603" spans="1:16" x14ac:dyDescent="0.2">
      <c r="A603" s="5">
        <v>31829000000</v>
      </c>
      <c r="B603" s="5">
        <v>3</v>
      </c>
      <c r="C603" s="5">
        <v>3412</v>
      </c>
      <c r="D603" s="5">
        <v>6322</v>
      </c>
      <c r="E603" s="5"/>
      <c r="F603" s="5"/>
      <c r="G603" s="5"/>
      <c r="H603" s="6"/>
      <c r="I603" s="6"/>
      <c r="J603" s="6">
        <v>607.32117000000005</v>
      </c>
      <c r="K603" s="7">
        <v>3970</v>
      </c>
      <c r="L603" s="23"/>
      <c r="M603" s="8" t="s">
        <v>187</v>
      </c>
      <c r="N603" s="8" t="s">
        <v>188</v>
      </c>
      <c r="O603" s="8" t="s">
        <v>29</v>
      </c>
      <c r="P603" s="8"/>
    </row>
    <row r="604" spans="1:16" x14ac:dyDescent="0.2">
      <c r="L604" s="23"/>
    </row>
    <row r="605" spans="1:16" x14ac:dyDescent="0.2">
      <c r="A605" s="11" t="s">
        <v>187</v>
      </c>
      <c r="B605" s="9"/>
      <c r="C605" s="9"/>
      <c r="D605" s="9"/>
      <c r="E605" s="9"/>
      <c r="F605" s="9"/>
      <c r="G605" s="9"/>
      <c r="H605" s="10">
        <f>SUM(H601:H604)</f>
        <v>304.315</v>
      </c>
      <c r="I605" s="10">
        <f t="shared" ref="I605:L605" si="104">SUM(I601:I604)</f>
        <v>149.94999999999999</v>
      </c>
      <c r="J605" s="10">
        <f t="shared" si="104"/>
        <v>636.56687000000011</v>
      </c>
      <c r="K605" s="10">
        <f t="shared" si="104"/>
        <v>4000</v>
      </c>
      <c r="L605" s="10">
        <f t="shared" si="104"/>
        <v>0</v>
      </c>
      <c r="M605" s="11"/>
      <c r="N605" s="11"/>
      <c r="O605" s="11"/>
      <c r="P605" s="11"/>
    </row>
    <row r="606" spans="1:16" x14ac:dyDescent="0.2">
      <c r="L606" s="23"/>
    </row>
    <row r="607" spans="1:16" x14ac:dyDescent="0.2">
      <c r="A607" s="5">
        <v>31830000000</v>
      </c>
      <c r="B607" s="5">
        <v>3</v>
      </c>
      <c r="C607" s="5">
        <v>3632</v>
      </c>
      <c r="D607" s="5">
        <v>6121</v>
      </c>
      <c r="E607" s="5"/>
      <c r="F607" s="5"/>
      <c r="G607" s="5"/>
      <c r="H607" s="6">
        <v>2457.7667099999999</v>
      </c>
      <c r="I607" s="6">
        <v>9522.6991500000004</v>
      </c>
      <c r="J607" s="6"/>
      <c r="K607" s="7"/>
      <c r="L607" s="23"/>
      <c r="M607" s="8" t="s">
        <v>189</v>
      </c>
      <c r="N607" s="8" t="s">
        <v>88</v>
      </c>
      <c r="O607" s="8" t="s">
        <v>180</v>
      </c>
      <c r="P607" s="8"/>
    </row>
    <row r="608" spans="1:16" x14ac:dyDescent="0.2">
      <c r="L608" s="23"/>
    </row>
    <row r="609" spans="1:16" x14ac:dyDescent="0.2">
      <c r="A609" s="11" t="s">
        <v>189</v>
      </c>
      <c r="B609" s="9"/>
      <c r="C609" s="9"/>
      <c r="D609" s="9"/>
      <c r="E609" s="9"/>
      <c r="F609" s="9"/>
      <c r="G609" s="9"/>
      <c r="H609" s="10">
        <f>SUM(H606:H608)</f>
        <v>2457.7667099999999</v>
      </c>
      <c r="I609" s="10">
        <f t="shared" ref="I609:L609" si="105">SUM(I606:I608)</f>
        <v>9522.6991500000004</v>
      </c>
      <c r="J609" s="10">
        <f t="shared" si="105"/>
        <v>0</v>
      </c>
      <c r="K609" s="10">
        <f t="shared" si="105"/>
        <v>0</v>
      </c>
      <c r="L609" s="10">
        <f t="shared" si="105"/>
        <v>0</v>
      </c>
      <c r="M609" s="11"/>
      <c r="N609" s="11"/>
      <c r="O609" s="11"/>
      <c r="P609" s="11"/>
    </row>
    <row r="610" spans="1:16" x14ac:dyDescent="0.2">
      <c r="L610" s="23"/>
    </row>
    <row r="611" spans="1:16" x14ac:dyDescent="0.2">
      <c r="A611" s="5">
        <v>31831000000</v>
      </c>
      <c r="B611" s="5">
        <v>3</v>
      </c>
      <c r="C611" s="5">
        <v>2219</v>
      </c>
      <c r="D611" s="5">
        <v>6121</v>
      </c>
      <c r="E611" s="5"/>
      <c r="F611" s="5"/>
      <c r="G611" s="5"/>
      <c r="H611" s="6">
        <v>1893.80888</v>
      </c>
      <c r="I611" s="6"/>
      <c r="J611" s="6"/>
      <c r="K611" s="7">
        <v>0</v>
      </c>
      <c r="L611" s="23"/>
      <c r="M611" s="8" t="s">
        <v>190</v>
      </c>
      <c r="N611" s="8" t="s">
        <v>88</v>
      </c>
      <c r="O611" s="8" t="s">
        <v>85</v>
      </c>
      <c r="P611" s="8"/>
    </row>
    <row r="612" spans="1:16" x14ac:dyDescent="0.2">
      <c r="A612" s="5">
        <v>31831000000</v>
      </c>
      <c r="B612" s="5">
        <v>3</v>
      </c>
      <c r="C612" s="5">
        <v>2219</v>
      </c>
      <c r="D612" s="5">
        <v>6322</v>
      </c>
      <c r="E612" s="5"/>
      <c r="F612" s="5"/>
      <c r="G612" s="5"/>
      <c r="H612" s="6"/>
      <c r="I612" s="6"/>
      <c r="J612" s="6"/>
      <c r="K612" s="7">
        <v>15500</v>
      </c>
      <c r="L612" s="23"/>
      <c r="M612" s="8" t="s">
        <v>190</v>
      </c>
      <c r="N612" s="8" t="s">
        <v>188</v>
      </c>
      <c r="O612" s="8" t="s">
        <v>85</v>
      </c>
      <c r="P612" s="8"/>
    </row>
    <row r="613" spans="1:16" x14ac:dyDescent="0.2">
      <c r="L613" s="23"/>
    </row>
    <row r="614" spans="1:16" x14ac:dyDescent="0.2">
      <c r="A614" s="11" t="s">
        <v>190</v>
      </c>
      <c r="B614" s="9"/>
      <c r="C614" s="9"/>
      <c r="D614" s="9"/>
      <c r="E614" s="9"/>
      <c r="F614" s="9"/>
      <c r="G614" s="9"/>
      <c r="H614" s="10">
        <f>SUM(H610:H613)</f>
        <v>1893.80888</v>
      </c>
      <c r="I614" s="10">
        <f t="shared" ref="I614:L614" si="106">SUM(I610:I613)</f>
        <v>0</v>
      </c>
      <c r="J614" s="10">
        <f t="shared" si="106"/>
        <v>0</v>
      </c>
      <c r="K614" s="10">
        <f t="shared" si="106"/>
        <v>15500</v>
      </c>
      <c r="L614" s="10">
        <f t="shared" si="106"/>
        <v>0</v>
      </c>
      <c r="M614" s="11"/>
      <c r="N614" s="11"/>
      <c r="O614" s="11"/>
      <c r="P614" s="11"/>
    </row>
    <row r="615" spans="1:16" x14ac:dyDescent="0.2">
      <c r="L615" s="23"/>
    </row>
    <row r="616" spans="1:16" x14ac:dyDescent="0.2">
      <c r="A616" s="5">
        <v>31833000000</v>
      </c>
      <c r="B616" s="5">
        <v>3</v>
      </c>
      <c r="C616" s="5">
        <v>3639</v>
      </c>
      <c r="D616" s="5">
        <v>6125</v>
      </c>
      <c r="E616" s="5"/>
      <c r="F616" s="5"/>
      <c r="G616" s="5"/>
      <c r="H616" s="6">
        <v>1276.6197500000001</v>
      </c>
      <c r="I616" s="6">
        <v>1847.39813</v>
      </c>
      <c r="J616" s="6">
        <v>61.129199999999997</v>
      </c>
      <c r="K616" s="7">
        <v>1000</v>
      </c>
      <c r="L616" s="23">
        <v>600</v>
      </c>
      <c r="M616" s="8" t="s">
        <v>191</v>
      </c>
      <c r="N616" s="8" t="s">
        <v>116</v>
      </c>
      <c r="O616" s="8" t="s">
        <v>20</v>
      </c>
      <c r="P616" s="8"/>
    </row>
    <row r="617" spans="1:16" x14ac:dyDescent="0.2">
      <c r="L617" s="23"/>
    </row>
    <row r="618" spans="1:16" x14ac:dyDescent="0.2">
      <c r="A618" s="11" t="s">
        <v>191</v>
      </c>
      <c r="B618" s="9"/>
      <c r="C618" s="9"/>
      <c r="D618" s="9"/>
      <c r="E618" s="9"/>
      <c r="F618" s="9"/>
      <c r="G618" s="9"/>
      <c r="H618" s="10">
        <f>SUM(H615:H617)</f>
        <v>1276.6197500000001</v>
      </c>
      <c r="I618" s="10">
        <f t="shared" ref="I618:L618" si="107">SUM(I615:I617)</f>
        <v>1847.39813</v>
      </c>
      <c r="J618" s="10">
        <f t="shared" si="107"/>
        <v>61.129199999999997</v>
      </c>
      <c r="K618" s="10">
        <f t="shared" si="107"/>
        <v>1000</v>
      </c>
      <c r="L618" s="10">
        <f t="shared" si="107"/>
        <v>600</v>
      </c>
      <c r="M618" s="11"/>
      <c r="N618" s="11"/>
      <c r="O618" s="11"/>
      <c r="P618" s="11"/>
    </row>
    <row r="619" spans="1:16" x14ac:dyDescent="0.2">
      <c r="L619" s="23"/>
    </row>
    <row r="620" spans="1:16" x14ac:dyDescent="0.2">
      <c r="A620" s="5">
        <v>31834000000</v>
      </c>
      <c r="B620" s="5">
        <v>3</v>
      </c>
      <c r="C620" s="5">
        <v>3412</v>
      </c>
      <c r="D620" s="5">
        <v>6121</v>
      </c>
      <c r="E620" s="5"/>
      <c r="F620" s="5"/>
      <c r="G620" s="5"/>
      <c r="H620" s="6">
        <v>393.25</v>
      </c>
      <c r="I620" s="6"/>
      <c r="J620" s="6"/>
      <c r="K620" s="7"/>
      <c r="L620" s="23"/>
      <c r="M620" s="8" t="s">
        <v>192</v>
      </c>
      <c r="N620" s="8" t="s">
        <v>88</v>
      </c>
      <c r="O620" s="8" t="s">
        <v>29</v>
      </c>
      <c r="P620" s="8"/>
    </row>
    <row r="621" spans="1:16" x14ac:dyDescent="0.2">
      <c r="L621" s="23"/>
    </row>
    <row r="622" spans="1:16" x14ac:dyDescent="0.2">
      <c r="A622" s="11" t="s">
        <v>192</v>
      </c>
      <c r="B622" s="9"/>
      <c r="C622" s="9"/>
      <c r="D622" s="9"/>
      <c r="E622" s="9"/>
      <c r="F622" s="9"/>
      <c r="G622" s="9"/>
      <c r="H622" s="10">
        <f>SUM(H619:H621)</f>
        <v>393.25</v>
      </c>
      <c r="I622" s="10">
        <f t="shared" ref="I622:L622" si="108">SUM(I619:I621)</f>
        <v>0</v>
      </c>
      <c r="J622" s="10">
        <f t="shared" si="108"/>
        <v>0</v>
      </c>
      <c r="K622" s="10">
        <f t="shared" si="108"/>
        <v>0</v>
      </c>
      <c r="L622" s="10">
        <f t="shared" si="108"/>
        <v>0</v>
      </c>
      <c r="M622" s="11"/>
      <c r="N622" s="11"/>
      <c r="O622" s="11"/>
      <c r="P622" s="11"/>
    </row>
    <row r="623" spans="1:16" x14ac:dyDescent="0.2">
      <c r="L623" s="23"/>
    </row>
    <row r="624" spans="1:16" x14ac:dyDescent="0.2">
      <c r="A624" s="5">
        <v>31835000000</v>
      </c>
      <c r="B624" s="5">
        <v>3</v>
      </c>
      <c r="C624" s="5">
        <v>3322</v>
      </c>
      <c r="D624" s="5">
        <v>5171</v>
      </c>
      <c r="E624" s="5"/>
      <c r="F624" s="5"/>
      <c r="G624" s="5"/>
      <c r="H624" s="6"/>
      <c r="I624" s="6">
        <v>88.671049999999994</v>
      </c>
      <c r="J624" s="6"/>
      <c r="K624" s="7"/>
      <c r="L624" s="23"/>
      <c r="M624" s="8" t="s">
        <v>71</v>
      </c>
      <c r="N624" s="8" t="s">
        <v>94</v>
      </c>
      <c r="O624" s="8" t="s">
        <v>154</v>
      </c>
      <c r="P624" s="8"/>
    </row>
    <row r="625" spans="1:16" x14ac:dyDescent="0.2">
      <c r="A625" s="5">
        <v>31835000000</v>
      </c>
      <c r="B625" s="5">
        <v>3</v>
      </c>
      <c r="C625" s="5">
        <v>3322</v>
      </c>
      <c r="D625" s="5">
        <v>5171</v>
      </c>
      <c r="E625" s="5"/>
      <c r="F625" s="5"/>
      <c r="G625" s="5">
        <v>34054</v>
      </c>
      <c r="H625" s="6"/>
      <c r="I625" s="6">
        <v>342</v>
      </c>
      <c r="J625" s="6"/>
      <c r="K625" s="7"/>
      <c r="L625" s="23"/>
      <c r="M625" s="8" t="s">
        <v>71</v>
      </c>
      <c r="N625" s="8" t="s">
        <v>94</v>
      </c>
      <c r="O625" s="8" t="s">
        <v>154</v>
      </c>
      <c r="P625" s="8" t="s">
        <v>62</v>
      </c>
    </row>
    <row r="626" spans="1:16" x14ac:dyDescent="0.2">
      <c r="L626" s="23"/>
    </row>
    <row r="627" spans="1:16" x14ac:dyDescent="0.2">
      <c r="A627" s="11" t="s">
        <v>71</v>
      </c>
      <c r="B627" s="9"/>
      <c r="C627" s="9"/>
      <c r="D627" s="9"/>
      <c r="E627" s="9"/>
      <c r="F627" s="9"/>
      <c r="G627" s="9"/>
      <c r="H627" s="10">
        <f>SUM(H623:H626)</f>
        <v>0</v>
      </c>
      <c r="I627" s="10">
        <f t="shared" ref="I627:L627" si="109">SUM(I623:I626)</f>
        <v>430.67104999999998</v>
      </c>
      <c r="J627" s="10">
        <f t="shared" si="109"/>
        <v>0</v>
      </c>
      <c r="K627" s="10">
        <f t="shared" si="109"/>
        <v>0</v>
      </c>
      <c r="L627" s="10">
        <f t="shared" si="109"/>
        <v>0</v>
      </c>
      <c r="M627" s="11"/>
      <c r="N627" s="11"/>
      <c r="O627" s="11"/>
      <c r="P627" s="11"/>
    </row>
    <row r="628" spans="1:16" x14ac:dyDescent="0.2">
      <c r="L628" s="23"/>
    </row>
    <row r="629" spans="1:16" x14ac:dyDescent="0.2">
      <c r="A629" s="5">
        <v>31836000000</v>
      </c>
      <c r="B629" s="5">
        <v>3</v>
      </c>
      <c r="C629" s="5">
        <v>3322</v>
      </c>
      <c r="D629" s="5">
        <v>5171</v>
      </c>
      <c r="E629" s="5"/>
      <c r="F629" s="5"/>
      <c r="G629" s="5"/>
      <c r="H629" s="6">
        <v>207.8</v>
      </c>
      <c r="I629" s="6"/>
      <c r="J629" s="6"/>
      <c r="K629" s="7"/>
      <c r="L629" s="23"/>
      <c r="M629" s="8" t="s">
        <v>193</v>
      </c>
      <c r="N629" s="8" t="s">
        <v>94</v>
      </c>
      <c r="O629" s="8" t="s">
        <v>154</v>
      </c>
      <c r="P629" s="8"/>
    </row>
    <row r="630" spans="1:16" x14ac:dyDescent="0.2">
      <c r="L630" s="23"/>
    </row>
    <row r="631" spans="1:16" x14ac:dyDescent="0.2">
      <c r="A631" s="11" t="s">
        <v>193</v>
      </c>
      <c r="B631" s="9"/>
      <c r="C631" s="9"/>
      <c r="D631" s="9"/>
      <c r="E631" s="9"/>
      <c r="F631" s="9"/>
      <c r="G631" s="9"/>
      <c r="H631" s="10">
        <f>SUM(H628:H630)</f>
        <v>207.8</v>
      </c>
      <c r="I631" s="10">
        <f t="shared" ref="I631:L631" si="110">SUM(I628:I630)</f>
        <v>0</v>
      </c>
      <c r="J631" s="10">
        <f t="shared" si="110"/>
        <v>0</v>
      </c>
      <c r="K631" s="10">
        <f t="shared" si="110"/>
        <v>0</v>
      </c>
      <c r="L631" s="10">
        <f t="shared" si="110"/>
        <v>0</v>
      </c>
      <c r="M631" s="11"/>
      <c r="N631" s="11"/>
      <c r="O631" s="11"/>
      <c r="P631" s="11"/>
    </row>
    <row r="632" spans="1:16" x14ac:dyDescent="0.2">
      <c r="L632" s="23"/>
    </row>
    <row r="633" spans="1:16" x14ac:dyDescent="0.2">
      <c r="A633" s="5">
        <v>31837000000</v>
      </c>
      <c r="B633" s="5">
        <v>3</v>
      </c>
      <c r="C633" s="5">
        <v>3639</v>
      </c>
      <c r="D633" s="5">
        <v>5169</v>
      </c>
      <c r="E633" s="5"/>
      <c r="F633" s="5"/>
      <c r="G633" s="5"/>
      <c r="H633" s="6">
        <v>1998.7157500000001</v>
      </c>
      <c r="I633" s="6"/>
      <c r="J633" s="6"/>
      <c r="K633" s="7"/>
      <c r="L633" s="23"/>
      <c r="M633" s="8" t="s">
        <v>72</v>
      </c>
      <c r="N633" s="8" t="s">
        <v>106</v>
      </c>
      <c r="O633" s="8" t="s">
        <v>20</v>
      </c>
      <c r="P633" s="8"/>
    </row>
    <row r="634" spans="1:16" x14ac:dyDescent="0.2">
      <c r="L634" s="23"/>
    </row>
    <row r="635" spans="1:16" x14ac:dyDescent="0.2">
      <c r="A635" s="11" t="s">
        <v>72</v>
      </c>
      <c r="B635" s="9"/>
      <c r="C635" s="9"/>
      <c r="D635" s="9"/>
      <c r="E635" s="9"/>
      <c r="F635" s="9"/>
      <c r="G635" s="9"/>
      <c r="H635" s="10">
        <f>SUM(H632:H634)</f>
        <v>1998.7157500000001</v>
      </c>
      <c r="I635" s="10">
        <f t="shared" ref="I635:L635" si="111">SUM(I632:I634)</f>
        <v>0</v>
      </c>
      <c r="J635" s="10">
        <f t="shared" si="111"/>
        <v>0</v>
      </c>
      <c r="K635" s="10">
        <f t="shared" si="111"/>
        <v>0</v>
      </c>
      <c r="L635" s="10">
        <f t="shared" si="111"/>
        <v>0</v>
      </c>
      <c r="M635" s="11"/>
      <c r="N635" s="11"/>
      <c r="O635" s="11"/>
      <c r="P635" s="11"/>
    </row>
    <row r="636" spans="1:16" x14ac:dyDescent="0.2">
      <c r="L636" s="23"/>
    </row>
    <row r="637" spans="1:16" x14ac:dyDescent="0.2">
      <c r="A637" s="5">
        <v>31838000000</v>
      </c>
      <c r="B637" s="5">
        <v>3</v>
      </c>
      <c r="C637" s="5">
        <v>6171</v>
      </c>
      <c r="D637" s="5">
        <v>5011</v>
      </c>
      <c r="E637" s="5"/>
      <c r="F637" s="5"/>
      <c r="G637" s="5"/>
      <c r="H637" s="6">
        <v>22.852</v>
      </c>
      <c r="I637" s="6">
        <v>1.9</v>
      </c>
      <c r="J637" s="6"/>
      <c r="K637" s="7"/>
      <c r="L637" s="23"/>
      <c r="M637" s="8" t="s">
        <v>73</v>
      </c>
      <c r="N637" s="8" t="s">
        <v>131</v>
      </c>
      <c r="O637" s="8" t="s">
        <v>65</v>
      </c>
      <c r="P637" s="8"/>
    </row>
    <row r="638" spans="1:16" x14ac:dyDescent="0.2">
      <c r="A638" s="5">
        <v>31838000000</v>
      </c>
      <c r="B638" s="5">
        <v>3</v>
      </c>
      <c r="C638" s="5">
        <v>6171</v>
      </c>
      <c r="D638" s="5">
        <v>5011</v>
      </c>
      <c r="E638" s="5">
        <v>104</v>
      </c>
      <c r="F638" s="5">
        <v>1</v>
      </c>
      <c r="G638" s="5">
        <v>13013</v>
      </c>
      <c r="H638" s="6">
        <v>45.703000000000003</v>
      </c>
      <c r="I638" s="6">
        <v>3.8</v>
      </c>
      <c r="J638" s="6"/>
      <c r="K638" s="7"/>
      <c r="L638" s="23"/>
      <c r="M638" s="8" t="s">
        <v>73</v>
      </c>
      <c r="N638" s="8" t="s">
        <v>131</v>
      </c>
      <c r="O638" s="8" t="s">
        <v>65</v>
      </c>
      <c r="P638" s="8" t="s">
        <v>64</v>
      </c>
    </row>
    <row r="639" spans="1:16" x14ac:dyDescent="0.2">
      <c r="A639" s="5">
        <v>31838000000</v>
      </c>
      <c r="B639" s="5">
        <v>3</v>
      </c>
      <c r="C639" s="5">
        <v>6171</v>
      </c>
      <c r="D639" s="5">
        <v>5011</v>
      </c>
      <c r="E639" s="5">
        <v>104</v>
      </c>
      <c r="F639" s="5">
        <v>5</v>
      </c>
      <c r="G639" s="5">
        <v>13013</v>
      </c>
      <c r="H639" s="6">
        <v>388.476</v>
      </c>
      <c r="I639" s="6">
        <v>32.299999999999997</v>
      </c>
      <c r="J639" s="6"/>
      <c r="K639" s="7"/>
      <c r="L639" s="23"/>
      <c r="M639" s="8" t="s">
        <v>73</v>
      </c>
      <c r="N639" s="8" t="s">
        <v>131</v>
      </c>
      <c r="O639" s="8" t="s">
        <v>65</v>
      </c>
      <c r="P639" s="8" t="s">
        <v>64</v>
      </c>
    </row>
    <row r="640" spans="1:16" x14ac:dyDescent="0.2">
      <c r="A640" s="5">
        <v>31838000000</v>
      </c>
      <c r="B640" s="5">
        <v>3</v>
      </c>
      <c r="C640" s="5">
        <v>6171</v>
      </c>
      <c r="D640" s="5">
        <v>5021</v>
      </c>
      <c r="E640" s="5"/>
      <c r="F640" s="5"/>
      <c r="G640" s="5"/>
      <c r="H640" s="6">
        <v>7.6710000000000003</v>
      </c>
      <c r="I640" s="6"/>
      <c r="J640" s="6"/>
      <c r="K640" s="7"/>
      <c r="L640" s="23"/>
      <c r="M640" s="8" t="s">
        <v>73</v>
      </c>
      <c r="N640" s="8" t="s">
        <v>111</v>
      </c>
      <c r="O640" s="8" t="s">
        <v>65</v>
      </c>
      <c r="P640" s="8"/>
    </row>
    <row r="641" spans="1:16" x14ac:dyDescent="0.2">
      <c r="A641" s="5">
        <v>31838000000</v>
      </c>
      <c r="B641" s="5">
        <v>3</v>
      </c>
      <c r="C641" s="5">
        <v>6171</v>
      </c>
      <c r="D641" s="5">
        <v>5021</v>
      </c>
      <c r="E641" s="5">
        <v>104</v>
      </c>
      <c r="F641" s="5">
        <v>1</v>
      </c>
      <c r="G641" s="5">
        <v>13013</v>
      </c>
      <c r="H641" s="6">
        <v>15.343</v>
      </c>
      <c r="I641" s="6"/>
      <c r="J641" s="6"/>
      <c r="K641" s="7"/>
      <c r="L641" s="23"/>
      <c r="M641" s="8" t="s">
        <v>73</v>
      </c>
      <c r="N641" s="8" t="s">
        <v>111</v>
      </c>
      <c r="O641" s="8" t="s">
        <v>65</v>
      </c>
      <c r="P641" s="8" t="s">
        <v>64</v>
      </c>
    </row>
    <row r="642" spans="1:16" x14ac:dyDescent="0.2">
      <c r="A642" s="5">
        <v>31838000000</v>
      </c>
      <c r="B642" s="5">
        <v>3</v>
      </c>
      <c r="C642" s="5">
        <v>6171</v>
      </c>
      <c r="D642" s="5">
        <v>5021</v>
      </c>
      <c r="E642" s="5">
        <v>104</v>
      </c>
      <c r="F642" s="5">
        <v>5</v>
      </c>
      <c r="G642" s="5">
        <v>13013</v>
      </c>
      <c r="H642" s="6">
        <v>130.411</v>
      </c>
      <c r="I642" s="6"/>
      <c r="J642" s="6"/>
      <c r="K642" s="7"/>
      <c r="L642" s="23"/>
      <c r="M642" s="8" t="s">
        <v>73</v>
      </c>
      <c r="N642" s="8" t="s">
        <v>111</v>
      </c>
      <c r="O642" s="8" t="s">
        <v>65</v>
      </c>
      <c r="P642" s="8" t="s">
        <v>64</v>
      </c>
    </row>
    <row r="643" spans="1:16" x14ac:dyDescent="0.2">
      <c r="A643" s="5">
        <v>31838000000</v>
      </c>
      <c r="B643" s="5">
        <v>3</v>
      </c>
      <c r="C643" s="5">
        <v>6171</v>
      </c>
      <c r="D643" s="5">
        <v>5031</v>
      </c>
      <c r="E643" s="5"/>
      <c r="F643" s="5"/>
      <c r="G643" s="5"/>
      <c r="H643" s="6">
        <v>5.7130000000000001</v>
      </c>
      <c r="I643" s="6">
        <v>0.47499999999999998</v>
      </c>
      <c r="J643" s="6"/>
      <c r="K643" s="7"/>
      <c r="L643" s="23"/>
      <c r="M643" s="8" t="s">
        <v>73</v>
      </c>
      <c r="N643" s="8" t="s">
        <v>133</v>
      </c>
      <c r="O643" s="8" t="s">
        <v>65</v>
      </c>
      <c r="P643" s="8"/>
    </row>
    <row r="644" spans="1:16" x14ac:dyDescent="0.2">
      <c r="A644" s="5">
        <v>31838000000</v>
      </c>
      <c r="B644" s="5">
        <v>3</v>
      </c>
      <c r="C644" s="5">
        <v>6171</v>
      </c>
      <c r="D644" s="5">
        <v>5031</v>
      </c>
      <c r="E644" s="5">
        <v>104</v>
      </c>
      <c r="F644" s="5">
        <v>1</v>
      </c>
      <c r="G644" s="5">
        <v>13013</v>
      </c>
      <c r="H644" s="6">
        <v>11.425000000000001</v>
      </c>
      <c r="I644" s="6">
        <v>0.95</v>
      </c>
      <c r="J644" s="6"/>
      <c r="K644" s="7"/>
      <c r="L644" s="23"/>
      <c r="M644" s="8" t="s">
        <v>73</v>
      </c>
      <c r="N644" s="8" t="s">
        <v>133</v>
      </c>
      <c r="O644" s="8" t="s">
        <v>65</v>
      </c>
      <c r="P644" s="8" t="s">
        <v>64</v>
      </c>
    </row>
    <row r="645" spans="1:16" x14ac:dyDescent="0.2">
      <c r="A645" s="5">
        <v>31838000000</v>
      </c>
      <c r="B645" s="5">
        <v>3</v>
      </c>
      <c r="C645" s="5">
        <v>6171</v>
      </c>
      <c r="D645" s="5">
        <v>5031</v>
      </c>
      <c r="E645" s="5">
        <v>104</v>
      </c>
      <c r="F645" s="5">
        <v>5</v>
      </c>
      <c r="G645" s="5">
        <v>13013</v>
      </c>
      <c r="H645" s="6">
        <v>97.117000000000004</v>
      </c>
      <c r="I645" s="6">
        <v>8.0749999999999993</v>
      </c>
      <c r="J645" s="6"/>
      <c r="K645" s="7"/>
      <c r="L645" s="23"/>
      <c r="M645" s="8" t="s">
        <v>73</v>
      </c>
      <c r="N645" s="8" t="s">
        <v>133</v>
      </c>
      <c r="O645" s="8" t="s">
        <v>65</v>
      </c>
      <c r="P645" s="8" t="s">
        <v>64</v>
      </c>
    </row>
    <row r="646" spans="1:16" x14ac:dyDescent="0.2">
      <c r="A646" s="5">
        <v>31838000000</v>
      </c>
      <c r="B646" s="5">
        <v>3</v>
      </c>
      <c r="C646" s="5">
        <v>6171</v>
      </c>
      <c r="D646" s="5">
        <v>5032</v>
      </c>
      <c r="E646" s="5"/>
      <c r="F646" s="5"/>
      <c r="G646" s="5"/>
      <c r="H646" s="6">
        <v>2.0579999999999998</v>
      </c>
      <c r="I646" s="6">
        <v>0.17100000000000001</v>
      </c>
      <c r="J646" s="6"/>
      <c r="K646" s="7"/>
      <c r="L646" s="23"/>
      <c r="M646" s="8" t="s">
        <v>73</v>
      </c>
      <c r="N646" s="8" t="s">
        <v>134</v>
      </c>
      <c r="O646" s="8" t="s">
        <v>65</v>
      </c>
      <c r="P646" s="8"/>
    </row>
    <row r="647" spans="1:16" x14ac:dyDescent="0.2">
      <c r="A647" s="5">
        <v>31838000000</v>
      </c>
      <c r="B647" s="5">
        <v>3</v>
      </c>
      <c r="C647" s="5">
        <v>6171</v>
      </c>
      <c r="D647" s="5">
        <v>5032</v>
      </c>
      <c r="E647" s="5">
        <v>104</v>
      </c>
      <c r="F647" s="5">
        <v>1</v>
      </c>
      <c r="G647" s="5">
        <v>13013</v>
      </c>
      <c r="H647" s="6">
        <v>4.1130000000000004</v>
      </c>
      <c r="I647" s="6">
        <v>0.34200000000000003</v>
      </c>
      <c r="J647" s="6"/>
      <c r="K647" s="7"/>
      <c r="L647" s="23"/>
      <c r="M647" s="8" t="s">
        <v>73</v>
      </c>
      <c r="N647" s="8" t="s">
        <v>134</v>
      </c>
      <c r="O647" s="8" t="s">
        <v>65</v>
      </c>
      <c r="P647" s="8" t="s">
        <v>64</v>
      </c>
    </row>
    <row r="648" spans="1:16" x14ac:dyDescent="0.2">
      <c r="A648" s="5">
        <v>31838000000</v>
      </c>
      <c r="B648" s="5">
        <v>3</v>
      </c>
      <c r="C648" s="5">
        <v>6171</v>
      </c>
      <c r="D648" s="5">
        <v>5032</v>
      </c>
      <c r="E648" s="5">
        <v>104</v>
      </c>
      <c r="F648" s="5">
        <v>5</v>
      </c>
      <c r="G648" s="5">
        <v>13013</v>
      </c>
      <c r="H648" s="6">
        <v>34.963999999999999</v>
      </c>
      <c r="I648" s="6">
        <v>2.907</v>
      </c>
      <c r="J648" s="6"/>
      <c r="K648" s="7"/>
      <c r="L648" s="23"/>
      <c r="M648" s="8" t="s">
        <v>73</v>
      </c>
      <c r="N648" s="8" t="s">
        <v>134</v>
      </c>
      <c r="O648" s="8" t="s">
        <v>65</v>
      </c>
      <c r="P648" s="8" t="s">
        <v>64</v>
      </c>
    </row>
    <row r="649" spans="1:16" x14ac:dyDescent="0.2">
      <c r="A649" s="5">
        <v>31838000000</v>
      </c>
      <c r="B649" s="5">
        <v>3</v>
      </c>
      <c r="C649" s="5">
        <v>6171</v>
      </c>
      <c r="D649" s="5">
        <v>5137</v>
      </c>
      <c r="E649" s="5"/>
      <c r="F649" s="5"/>
      <c r="G649" s="5"/>
      <c r="H649" s="6">
        <v>1.5602499999999999</v>
      </c>
      <c r="I649" s="6"/>
      <c r="J649" s="6"/>
      <c r="K649" s="7"/>
      <c r="L649" s="23"/>
      <c r="M649" s="8" t="s">
        <v>73</v>
      </c>
      <c r="N649" s="8" t="s">
        <v>103</v>
      </c>
      <c r="O649" s="8" t="s">
        <v>65</v>
      </c>
      <c r="P649" s="8"/>
    </row>
    <row r="650" spans="1:16" x14ac:dyDescent="0.2">
      <c r="A650" s="5">
        <v>31838000000</v>
      </c>
      <c r="B650" s="5">
        <v>3</v>
      </c>
      <c r="C650" s="5">
        <v>6171</v>
      </c>
      <c r="D650" s="5">
        <v>5137</v>
      </c>
      <c r="E650" s="5">
        <v>104</v>
      </c>
      <c r="F650" s="5">
        <v>1</v>
      </c>
      <c r="G650" s="5">
        <v>13013</v>
      </c>
      <c r="H650" s="6">
        <v>3.1204999999999998</v>
      </c>
      <c r="I650" s="6"/>
      <c r="J650" s="6"/>
      <c r="K650" s="7"/>
      <c r="L650" s="23"/>
      <c r="M650" s="8" t="s">
        <v>73</v>
      </c>
      <c r="N650" s="8" t="s">
        <v>103</v>
      </c>
      <c r="O650" s="8" t="s">
        <v>65</v>
      </c>
      <c r="P650" s="8" t="s">
        <v>64</v>
      </c>
    </row>
    <row r="651" spans="1:16" x14ac:dyDescent="0.2">
      <c r="A651" s="5">
        <v>31838000000</v>
      </c>
      <c r="B651" s="5">
        <v>3</v>
      </c>
      <c r="C651" s="5">
        <v>6171</v>
      </c>
      <c r="D651" s="5">
        <v>5137</v>
      </c>
      <c r="E651" s="5">
        <v>104</v>
      </c>
      <c r="F651" s="5">
        <v>5</v>
      </c>
      <c r="G651" s="5">
        <v>13013</v>
      </c>
      <c r="H651" s="6">
        <v>26.524249999999999</v>
      </c>
      <c r="I651" s="6"/>
      <c r="J651" s="6"/>
      <c r="K651" s="7"/>
      <c r="L651" s="23"/>
      <c r="M651" s="8" t="s">
        <v>73</v>
      </c>
      <c r="N651" s="8" t="s">
        <v>103</v>
      </c>
      <c r="O651" s="8" t="s">
        <v>65</v>
      </c>
      <c r="P651" s="8" t="s">
        <v>64</v>
      </c>
    </row>
    <row r="652" spans="1:16" x14ac:dyDescent="0.2">
      <c r="A652" s="5">
        <v>31838000000</v>
      </c>
      <c r="B652" s="5">
        <v>3</v>
      </c>
      <c r="C652" s="5">
        <v>6171</v>
      </c>
      <c r="D652" s="5">
        <v>5139</v>
      </c>
      <c r="E652" s="5"/>
      <c r="F652" s="5"/>
      <c r="G652" s="5"/>
      <c r="H652" s="6">
        <v>0.72330000000000005</v>
      </c>
      <c r="I652" s="6"/>
      <c r="J652" s="6"/>
      <c r="K652" s="7"/>
      <c r="L652" s="23"/>
      <c r="M652" s="8" t="s">
        <v>73</v>
      </c>
      <c r="N652" s="8" t="s">
        <v>113</v>
      </c>
      <c r="O652" s="8" t="s">
        <v>65</v>
      </c>
      <c r="P652" s="8"/>
    </row>
    <row r="653" spans="1:16" x14ac:dyDescent="0.2">
      <c r="A653" s="5">
        <v>31838000000</v>
      </c>
      <c r="B653" s="5">
        <v>3</v>
      </c>
      <c r="C653" s="5">
        <v>6171</v>
      </c>
      <c r="D653" s="5">
        <v>5139</v>
      </c>
      <c r="E653" s="5">
        <v>104</v>
      </c>
      <c r="F653" s="5">
        <v>1</v>
      </c>
      <c r="G653" s="5">
        <v>13013</v>
      </c>
      <c r="H653" s="6">
        <v>1.4464999999999999</v>
      </c>
      <c r="I653" s="6"/>
      <c r="J653" s="6"/>
      <c r="K653" s="7"/>
      <c r="L653" s="23"/>
      <c r="M653" s="8" t="s">
        <v>73</v>
      </c>
      <c r="N653" s="8" t="s">
        <v>113</v>
      </c>
      <c r="O653" s="8" t="s">
        <v>65</v>
      </c>
      <c r="P653" s="8" t="s">
        <v>64</v>
      </c>
    </row>
    <row r="654" spans="1:16" x14ac:dyDescent="0.2">
      <c r="A654" s="5">
        <v>31838000000</v>
      </c>
      <c r="B654" s="5">
        <v>3</v>
      </c>
      <c r="C654" s="5">
        <v>6171</v>
      </c>
      <c r="D654" s="5">
        <v>5139</v>
      </c>
      <c r="E654" s="5">
        <v>104</v>
      </c>
      <c r="F654" s="5">
        <v>5</v>
      </c>
      <c r="G654" s="5">
        <v>13013</v>
      </c>
      <c r="H654" s="6">
        <v>12.2958</v>
      </c>
      <c r="I654" s="6"/>
      <c r="J654" s="6"/>
      <c r="K654" s="7"/>
      <c r="L654" s="23"/>
      <c r="M654" s="8" t="s">
        <v>73</v>
      </c>
      <c r="N654" s="8" t="s">
        <v>113</v>
      </c>
      <c r="O654" s="8" t="s">
        <v>65</v>
      </c>
      <c r="P654" s="8" t="s">
        <v>64</v>
      </c>
    </row>
    <row r="655" spans="1:16" x14ac:dyDescent="0.2">
      <c r="A655" s="5">
        <v>31838000000</v>
      </c>
      <c r="B655" s="5">
        <v>3</v>
      </c>
      <c r="C655" s="5">
        <v>6171</v>
      </c>
      <c r="D655" s="5">
        <v>5169</v>
      </c>
      <c r="E655" s="5"/>
      <c r="F655" s="5"/>
      <c r="G655" s="5"/>
      <c r="H655" s="6">
        <v>30.400590000000001</v>
      </c>
      <c r="I655" s="6"/>
      <c r="J655" s="6"/>
      <c r="K655" s="7"/>
      <c r="L655" s="23"/>
      <c r="M655" s="8" t="s">
        <v>73</v>
      </c>
      <c r="N655" s="8" t="s">
        <v>106</v>
      </c>
      <c r="O655" s="8" t="s">
        <v>65</v>
      </c>
      <c r="P655" s="8"/>
    </row>
    <row r="656" spans="1:16" x14ac:dyDescent="0.2">
      <c r="A656" s="5">
        <v>31838000000</v>
      </c>
      <c r="B656" s="5">
        <v>3</v>
      </c>
      <c r="C656" s="5">
        <v>6171</v>
      </c>
      <c r="D656" s="5">
        <v>5169</v>
      </c>
      <c r="E656" s="5">
        <v>104</v>
      </c>
      <c r="F656" s="5">
        <v>1</v>
      </c>
      <c r="G656" s="5">
        <v>13013</v>
      </c>
      <c r="H656" s="6">
        <v>60.801079999999999</v>
      </c>
      <c r="I656" s="6"/>
      <c r="J656" s="6"/>
      <c r="K656" s="7"/>
      <c r="L656" s="23"/>
      <c r="M656" s="8" t="s">
        <v>73</v>
      </c>
      <c r="N656" s="8" t="s">
        <v>106</v>
      </c>
      <c r="O656" s="8" t="s">
        <v>65</v>
      </c>
      <c r="P656" s="8" t="s">
        <v>64</v>
      </c>
    </row>
    <row r="657" spans="1:16" x14ac:dyDescent="0.2">
      <c r="A657" s="5">
        <v>31838000000</v>
      </c>
      <c r="B657" s="5">
        <v>3</v>
      </c>
      <c r="C657" s="5">
        <v>6171</v>
      </c>
      <c r="D657" s="5">
        <v>5169</v>
      </c>
      <c r="E657" s="5">
        <v>104</v>
      </c>
      <c r="F657" s="5">
        <v>5</v>
      </c>
      <c r="G657" s="5">
        <v>13013</v>
      </c>
      <c r="H657" s="6">
        <v>611.05213000000003</v>
      </c>
      <c r="I657" s="6"/>
      <c r="J657" s="6"/>
      <c r="K657" s="7"/>
      <c r="L657" s="23"/>
      <c r="M657" s="8" t="s">
        <v>73</v>
      </c>
      <c r="N657" s="8" t="s">
        <v>106</v>
      </c>
      <c r="O657" s="8" t="s">
        <v>65</v>
      </c>
      <c r="P657" s="8" t="s">
        <v>64</v>
      </c>
    </row>
    <row r="658" spans="1:16" x14ac:dyDescent="0.2">
      <c r="L658" s="23"/>
    </row>
    <row r="659" spans="1:16" x14ac:dyDescent="0.2">
      <c r="A659" s="11" t="s">
        <v>73</v>
      </c>
      <c r="B659" s="9"/>
      <c r="C659" s="9"/>
      <c r="D659" s="9"/>
      <c r="E659" s="9"/>
      <c r="F659" s="9"/>
      <c r="G659" s="9"/>
      <c r="H659" s="10">
        <f>SUM(H636:H658)</f>
        <v>1513.7703999999999</v>
      </c>
      <c r="I659" s="10">
        <f t="shared" ref="I659:L659" si="112">SUM(I636:I658)</f>
        <v>50.92</v>
      </c>
      <c r="J659" s="10">
        <f t="shared" si="112"/>
        <v>0</v>
      </c>
      <c r="K659" s="10">
        <f t="shared" si="112"/>
        <v>0</v>
      </c>
      <c r="L659" s="10">
        <f t="shared" si="112"/>
        <v>0</v>
      </c>
      <c r="M659" s="11"/>
      <c r="N659" s="11"/>
      <c r="O659" s="11"/>
      <c r="P659" s="11"/>
    </row>
    <row r="660" spans="1:16" x14ac:dyDescent="0.2">
      <c r="L660" s="23"/>
    </row>
    <row r="661" spans="1:16" x14ac:dyDescent="0.2">
      <c r="A661" s="5">
        <v>31839000000</v>
      </c>
      <c r="B661" s="5">
        <v>3</v>
      </c>
      <c r="C661" s="5">
        <v>6171</v>
      </c>
      <c r="D661" s="5">
        <v>5169</v>
      </c>
      <c r="E661" s="5"/>
      <c r="F661" s="5"/>
      <c r="G661" s="5"/>
      <c r="H661" s="6">
        <v>16.123249999999999</v>
      </c>
      <c r="I661" s="6">
        <v>103.20602</v>
      </c>
      <c r="J661" s="6">
        <v>192.17577</v>
      </c>
      <c r="K661" s="7">
        <v>193</v>
      </c>
      <c r="L661" s="23"/>
      <c r="M661" s="8" t="s">
        <v>74</v>
      </c>
      <c r="N661" s="8" t="s">
        <v>106</v>
      </c>
      <c r="O661" s="8" t="s">
        <v>65</v>
      </c>
      <c r="P661" s="8"/>
    </row>
    <row r="662" spans="1:16" x14ac:dyDescent="0.2">
      <c r="A662" s="5">
        <v>31839000000</v>
      </c>
      <c r="B662" s="5">
        <v>3</v>
      </c>
      <c r="C662" s="5">
        <v>6171</v>
      </c>
      <c r="D662" s="5">
        <v>5169</v>
      </c>
      <c r="E662" s="5">
        <v>104</v>
      </c>
      <c r="F662" s="5">
        <v>1</v>
      </c>
      <c r="G662" s="5">
        <v>13013</v>
      </c>
      <c r="H662" s="6">
        <v>32.246499999999997</v>
      </c>
      <c r="I662" s="6">
        <v>206.41203999999999</v>
      </c>
      <c r="J662" s="6">
        <v>384.35154</v>
      </c>
      <c r="K662" s="7">
        <v>386</v>
      </c>
      <c r="L662" s="23"/>
      <c r="M662" s="8" t="s">
        <v>74</v>
      </c>
      <c r="N662" s="8" t="s">
        <v>106</v>
      </c>
      <c r="O662" s="8" t="s">
        <v>65</v>
      </c>
      <c r="P662" s="8" t="s">
        <v>64</v>
      </c>
    </row>
    <row r="663" spans="1:16" x14ac:dyDescent="0.2">
      <c r="A663" s="5">
        <v>31839000000</v>
      </c>
      <c r="B663" s="5">
        <v>3</v>
      </c>
      <c r="C663" s="5">
        <v>6171</v>
      </c>
      <c r="D663" s="5">
        <v>5169</v>
      </c>
      <c r="E663" s="5">
        <v>104</v>
      </c>
      <c r="F663" s="5">
        <v>5</v>
      </c>
      <c r="G663" s="5">
        <v>13013</v>
      </c>
      <c r="H663" s="6">
        <v>274.09525000000002</v>
      </c>
      <c r="I663" s="6">
        <v>1754.50233</v>
      </c>
      <c r="J663" s="6">
        <v>3266.9880800000001</v>
      </c>
      <c r="K663" s="7">
        <v>3271</v>
      </c>
      <c r="L663" s="23"/>
      <c r="M663" s="8" t="s">
        <v>74</v>
      </c>
      <c r="N663" s="8" t="s">
        <v>106</v>
      </c>
      <c r="O663" s="8" t="s">
        <v>65</v>
      </c>
      <c r="P663" s="8" t="s">
        <v>64</v>
      </c>
    </row>
    <row r="664" spans="1:16" x14ac:dyDescent="0.2">
      <c r="L664" s="23"/>
    </row>
    <row r="665" spans="1:16" x14ac:dyDescent="0.2">
      <c r="A665" s="11" t="s">
        <v>74</v>
      </c>
      <c r="B665" s="9"/>
      <c r="C665" s="9"/>
      <c r="D665" s="9"/>
      <c r="E665" s="9"/>
      <c r="F665" s="9"/>
      <c r="G665" s="9"/>
      <c r="H665" s="10">
        <f>SUM(H660:H664)</f>
        <v>322.46500000000003</v>
      </c>
      <c r="I665" s="10">
        <f t="shared" ref="I665:L665" si="113">SUM(I660:I664)</f>
        <v>2064.12039</v>
      </c>
      <c r="J665" s="10">
        <f t="shared" si="113"/>
        <v>3843.51539</v>
      </c>
      <c r="K665" s="10">
        <f t="shared" si="113"/>
        <v>3850</v>
      </c>
      <c r="L665" s="10">
        <f t="shared" si="113"/>
        <v>0</v>
      </c>
      <c r="M665" s="11"/>
      <c r="N665" s="11"/>
      <c r="O665" s="11"/>
      <c r="P665" s="11"/>
    </row>
    <row r="666" spans="1:16" x14ac:dyDescent="0.2">
      <c r="L666" s="23"/>
    </row>
    <row r="667" spans="1:16" x14ac:dyDescent="0.2">
      <c r="A667" s="5">
        <v>31840000000</v>
      </c>
      <c r="B667" s="5">
        <v>3</v>
      </c>
      <c r="C667" s="5">
        <v>3421</v>
      </c>
      <c r="D667" s="5">
        <v>5137</v>
      </c>
      <c r="E667" s="5"/>
      <c r="F667" s="5"/>
      <c r="G667" s="5"/>
      <c r="H667" s="6"/>
      <c r="I667" s="6">
        <v>103.09079</v>
      </c>
      <c r="J667" s="6"/>
      <c r="K667" s="7"/>
      <c r="L667" s="23"/>
      <c r="M667" s="8" t="s">
        <v>75</v>
      </c>
      <c r="N667" s="8" t="s">
        <v>103</v>
      </c>
      <c r="O667" s="8" t="s">
        <v>194</v>
      </c>
      <c r="P667" s="8"/>
    </row>
    <row r="668" spans="1:16" x14ac:dyDescent="0.2">
      <c r="A668" s="5">
        <v>31840000000</v>
      </c>
      <c r="B668" s="5">
        <v>3</v>
      </c>
      <c r="C668" s="5">
        <v>3421</v>
      </c>
      <c r="D668" s="5">
        <v>6121</v>
      </c>
      <c r="E668" s="5"/>
      <c r="F668" s="5"/>
      <c r="G668" s="5"/>
      <c r="H668" s="6">
        <v>49.960999999999999</v>
      </c>
      <c r="I668" s="6">
        <v>13314.65207</v>
      </c>
      <c r="J668" s="6"/>
      <c r="K668" s="7"/>
      <c r="L668" s="23"/>
      <c r="M668" s="8" t="s">
        <v>75</v>
      </c>
      <c r="N668" s="8" t="s">
        <v>88</v>
      </c>
      <c r="O668" s="8" t="s">
        <v>194</v>
      </c>
      <c r="P668" s="8"/>
    </row>
    <row r="669" spans="1:16" x14ac:dyDescent="0.2">
      <c r="L669" s="23"/>
    </row>
    <row r="670" spans="1:16" x14ac:dyDescent="0.2">
      <c r="A670" s="11" t="s">
        <v>75</v>
      </c>
      <c r="B670" s="9"/>
      <c r="C670" s="9"/>
      <c r="D670" s="9"/>
      <c r="E670" s="9"/>
      <c r="F670" s="9"/>
      <c r="G670" s="9"/>
      <c r="H670" s="10">
        <f>SUM(H666:H669)</f>
        <v>49.960999999999999</v>
      </c>
      <c r="I670" s="10">
        <f t="shared" ref="I670:L670" si="114">SUM(I666:I669)</f>
        <v>13417.74286</v>
      </c>
      <c r="J670" s="10">
        <f t="shared" si="114"/>
        <v>0</v>
      </c>
      <c r="K670" s="10">
        <f t="shared" si="114"/>
        <v>0</v>
      </c>
      <c r="L670" s="10">
        <f t="shared" si="114"/>
        <v>0</v>
      </c>
      <c r="M670" s="11"/>
      <c r="N670" s="11"/>
      <c r="O670" s="11"/>
      <c r="P670" s="11"/>
    </row>
    <row r="671" spans="1:16" x14ac:dyDescent="0.2">
      <c r="L671" s="23"/>
    </row>
    <row r="672" spans="1:16" x14ac:dyDescent="0.2">
      <c r="A672" s="5">
        <v>31841000000</v>
      </c>
      <c r="B672" s="5">
        <v>3</v>
      </c>
      <c r="C672" s="5">
        <v>3639</v>
      </c>
      <c r="D672" s="5">
        <v>6111</v>
      </c>
      <c r="E672" s="5"/>
      <c r="F672" s="5"/>
      <c r="G672" s="5"/>
      <c r="H672" s="6">
        <v>1186.2840000000001</v>
      </c>
      <c r="I672" s="6"/>
      <c r="J672" s="6"/>
      <c r="K672" s="7"/>
      <c r="L672" s="23"/>
      <c r="M672" s="8" t="s">
        <v>76</v>
      </c>
      <c r="N672" s="8" t="s">
        <v>105</v>
      </c>
      <c r="O672" s="8" t="s">
        <v>20</v>
      </c>
      <c r="P672" s="8"/>
    </row>
    <row r="673" spans="1:16" x14ac:dyDescent="0.2">
      <c r="A673" s="5">
        <v>31841000000</v>
      </c>
      <c r="B673" s="5">
        <v>3</v>
      </c>
      <c r="C673" s="5">
        <v>3639</v>
      </c>
      <c r="D673" s="5">
        <v>6122</v>
      </c>
      <c r="E673" s="5"/>
      <c r="F673" s="5"/>
      <c r="G673" s="5"/>
      <c r="H673" s="6">
        <v>488.27372000000003</v>
      </c>
      <c r="I673" s="6"/>
      <c r="J673" s="6"/>
      <c r="K673" s="7"/>
      <c r="L673" s="23"/>
      <c r="M673" s="8" t="s">
        <v>76</v>
      </c>
      <c r="N673" s="8" t="s">
        <v>107</v>
      </c>
      <c r="O673" s="8" t="s">
        <v>20</v>
      </c>
      <c r="P673" s="8"/>
    </row>
    <row r="674" spans="1:16" x14ac:dyDescent="0.2">
      <c r="A674" s="5">
        <v>31841000000</v>
      </c>
      <c r="B674" s="5">
        <v>3</v>
      </c>
      <c r="C674" s="5">
        <v>3639</v>
      </c>
      <c r="D674" s="5">
        <v>6125</v>
      </c>
      <c r="E674" s="5"/>
      <c r="F674" s="5"/>
      <c r="G674" s="5"/>
      <c r="H674" s="6">
        <v>754.69600000000003</v>
      </c>
      <c r="I674" s="6"/>
      <c r="J674" s="6"/>
      <c r="K674" s="7"/>
      <c r="L674" s="23"/>
      <c r="M674" s="8" t="s">
        <v>76</v>
      </c>
      <c r="N674" s="8" t="s">
        <v>116</v>
      </c>
      <c r="O674" s="8" t="s">
        <v>20</v>
      </c>
      <c r="P674" s="8"/>
    </row>
    <row r="675" spans="1:16" x14ac:dyDescent="0.2">
      <c r="L675" s="23"/>
    </row>
    <row r="676" spans="1:16" x14ac:dyDescent="0.2">
      <c r="A676" s="11" t="s">
        <v>76</v>
      </c>
      <c r="B676" s="9"/>
      <c r="C676" s="9"/>
      <c r="D676" s="9"/>
      <c r="E676" s="9"/>
      <c r="F676" s="9"/>
      <c r="G676" s="9"/>
      <c r="H676" s="10">
        <f>SUM(H671:H675)</f>
        <v>2429.2537200000002</v>
      </c>
      <c r="I676" s="10">
        <f t="shared" ref="I676:L676" si="115">SUM(I671:I675)</f>
        <v>0</v>
      </c>
      <c r="J676" s="10">
        <f t="shared" si="115"/>
        <v>0</v>
      </c>
      <c r="K676" s="10">
        <f t="shared" si="115"/>
        <v>0</v>
      </c>
      <c r="L676" s="10">
        <f t="shared" si="115"/>
        <v>0</v>
      </c>
      <c r="M676" s="11"/>
      <c r="N676" s="11"/>
      <c r="O676" s="11"/>
      <c r="P676" s="11"/>
    </row>
    <row r="677" spans="1:16" x14ac:dyDescent="0.2">
      <c r="L677" s="23"/>
    </row>
    <row r="678" spans="1:16" x14ac:dyDescent="0.2">
      <c r="A678" s="5">
        <v>31842000000</v>
      </c>
      <c r="B678" s="5">
        <v>3</v>
      </c>
      <c r="C678" s="5">
        <v>4374</v>
      </c>
      <c r="D678" s="5">
        <v>5137</v>
      </c>
      <c r="E678" s="5"/>
      <c r="F678" s="5"/>
      <c r="G678" s="5"/>
      <c r="H678" s="6">
        <v>100.50700000000001</v>
      </c>
      <c r="I678" s="6"/>
      <c r="J678" s="6"/>
      <c r="K678" s="7"/>
      <c r="L678" s="23"/>
      <c r="M678" s="8" t="s">
        <v>77</v>
      </c>
      <c r="N678" s="8" t="s">
        <v>103</v>
      </c>
      <c r="O678" s="8" t="s">
        <v>195</v>
      </c>
      <c r="P678" s="8"/>
    </row>
    <row r="679" spans="1:16" x14ac:dyDescent="0.2">
      <c r="A679" s="5">
        <v>31842000000</v>
      </c>
      <c r="B679" s="5">
        <v>3</v>
      </c>
      <c r="C679" s="5">
        <v>4374</v>
      </c>
      <c r="D679" s="5">
        <v>6121</v>
      </c>
      <c r="E679" s="5"/>
      <c r="F679" s="5"/>
      <c r="G679" s="5"/>
      <c r="H679" s="6">
        <v>6768.13958</v>
      </c>
      <c r="I679" s="6"/>
      <c r="J679" s="6"/>
      <c r="K679" s="7"/>
      <c r="L679" s="23"/>
      <c r="M679" s="8" t="s">
        <v>77</v>
      </c>
      <c r="N679" s="8" t="s">
        <v>88</v>
      </c>
      <c r="O679" s="8" t="s">
        <v>195</v>
      </c>
      <c r="P679" s="8"/>
    </row>
    <row r="680" spans="1:16" x14ac:dyDescent="0.2">
      <c r="L680" s="23"/>
    </row>
    <row r="681" spans="1:16" x14ac:dyDescent="0.2">
      <c r="A681" s="11" t="s">
        <v>77</v>
      </c>
      <c r="B681" s="9"/>
      <c r="C681" s="9"/>
      <c r="D681" s="9"/>
      <c r="E681" s="9"/>
      <c r="F681" s="9"/>
      <c r="G681" s="9"/>
      <c r="H681" s="10">
        <f>SUM(H677:H680)</f>
        <v>6868.6465799999996</v>
      </c>
      <c r="I681" s="10">
        <f t="shared" ref="I681:L681" si="116">SUM(I677:I680)</f>
        <v>0</v>
      </c>
      <c r="J681" s="10">
        <f t="shared" si="116"/>
        <v>0</v>
      </c>
      <c r="K681" s="10">
        <f t="shared" si="116"/>
        <v>0</v>
      </c>
      <c r="L681" s="10">
        <f t="shared" si="116"/>
        <v>0</v>
      </c>
      <c r="M681" s="11"/>
      <c r="N681" s="11"/>
      <c r="O681" s="11"/>
      <c r="P681" s="11"/>
    </row>
    <row r="682" spans="1:16" x14ac:dyDescent="0.2">
      <c r="L682" s="23"/>
    </row>
    <row r="683" spans="1:16" x14ac:dyDescent="0.2">
      <c r="A683" s="5">
        <v>31843000000</v>
      </c>
      <c r="B683" s="5">
        <v>3</v>
      </c>
      <c r="C683" s="5">
        <v>3639</v>
      </c>
      <c r="D683" s="5">
        <v>5171</v>
      </c>
      <c r="E683" s="5"/>
      <c r="F683" s="5"/>
      <c r="G683" s="5"/>
      <c r="H683" s="6">
        <v>393.27298999999999</v>
      </c>
      <c r="I683" s="6"/>
      <c r="J683" s="6"/>
      <c r="K683" s="7"/>
      <c r="L683" s="23"/>
      <c r="M683" s="8" t="s">
        <v>196</v>
      </c>
      <c r="N683" s="8" t="s">
        <v>94</v>
      </c>
      <c r="O683" s="8" t="s">
        <v>20</v>
      </c>
      <c r="P683" s="8"/>
    </row>
    <row r="684" spans="1:16" x14ac:dyDescent="0.2">
      <c r="L684" s="23"/>
    </row>
    <row r="685" spans="1:16" x14ac:dyDescent="0.2">
      <c r="A685" s="11" t="s">
        <v>196</v>
      </c>
      <c r="B685" s="9"/>
      <c r="C685" s="9"/>
      <c r="D685" s="9"/>
      <c r="E685" s="9"/>
      <c r="F685" s="9"/>
      <c r="G685" s="9"/>
      <c r="H685" s="10">
        <f>SUM(H682:H684)</f>
        <v>393.27298999999999</v>
      </c>
      <c r="I685" s="10">
        <f t="shared" ref="I685:L685" si="117">SUM(I682:I684)</f>
        <v>0</v>
      </c>
      <c r="J685" s="10">
        <f t="shared" si="117"/>
        <v>0</v>
      </c>
      <c r="K685" s="10">
        <f t="shared" si="117"/>
        <v>0</v>
      </c>
      <c r="L685" s="10">
        <f t="shared" si="117"/>
        <v>0</v>
      </c>
      <c r="M685" s="11"/>
      <c r="N685" s="11"/>
      <c r="O685" s="11"/>
      <c r="P685" s="11"/>
    </row>
    <row r="686" spans="1:16" x14ac:dyDescent="0.2">
      <c r="L686" s="23"/>
    </row>
    <row r="687" spans="1:16" x14ac:dyDescent="0.2">
      <c r="A687" s="5">
        <v>31844000000</v>
      </c>
      <c r="B687" s="5">
        <v>3</v>
      </c>
      <c r="C687" s="5">
        <v>3113</v>
      </c>
      <c r="D687" s="5">
        <v>6121</v>
      </c>
      <c r="E687" s="5"/>
      <c r="F687" s="5"/>
      <c r="G687" s="5"/>
      <c r="H687" s="6">
        <v>19999.933130000001</v>
      </c>
      <c r="I687" s="6">
        <v>12982.585230000001</v>
      </c>
      <c r="J687" s="6"/>
      <c r="K687" s="7"/>
      <c r="L687" s="23"/>
      <c r="M687" s="8" t="s">
        <v>78</v>
      </c>
      <c r="N687" s="8" t="s">
        <v>88</v>
      </c>
      <c r="O687" s="8" t="s">
        <v>54</v>
      </c>
      <c r="P687" s="8"/>
    </row>
    <row r="688" spans="1:16" x14ac:dyDescent="0.2">
      <c r="L688" s="23"/>
    </row>
    <row r="689" spans="1:16" x14ac:dyDescent="0.2">
      <c r="A689" s="11" t="s">
        <v>78</v>
      </c>
      <c r="B689" s="9"/>
      <c r="C689" s="9"/>
      <c r="D689" s="9"/>
      <c r="E689" s="9"/>
      <c r="F689" s="9"/>
      <c r="G689" s="9"/>
      <c r="H689" s="10">
        <f>SUM(H686:H688)</f>
        <v>19999.933130000001</v>
      </c>
      <c r="I689" s="10">
        <f t="shared" ref="I689:L689" si="118">SUM(I686:I688)</f>
        <v>12982.585230000001</v>
      </c>
      <c r="J689" s="10">
        <f t="shared" si="118"/>
        <v>0</v>
      </c>
      <c r="K689" s="10">
        <f t="shared" si="118"/>
        <v>0</v>
      </c>
      <c r="L689" s="10">
        <f t="shared" si="118"/>
        <v>0</v>
      </c>
      <c r="M689" s="11"/>
      <c r="N689" s="11"/>
      <c r="O689" s="11"/>
      <c r="P689" s="11"/>
    </row>
    <row r="690" spans="1:16" x14ac:dyDescent="0.2">
      <c r="L690" s="23"/>
    </row>
    <row r="691" spans="1:16" x14ac:dyDescent="0.2">
      <c r="A691" s="5">
        <v>31845000000</v>
      </c>
      <c r="B691" s="5">
        <v>3</v>
      </c>
      <c r="C691" s="5">
        <v>3412</v>
      </c>
      <c r="D691" s="5">
        <v>6121</v>
      </c>
      <c r="E691" s="5"/>
      <c r="F691" s="5"/>
      <c r="G691" s="5"/>
      <c r="H691" s="6">
        <v>689.41499999999996</v>
      </c>
      <c r="I691" s="6"/>
      <c r="J691" s="6"/>
      <c r="K691" s="7"/>
      <c r="L691" s="23"/>
      <c r="M691" s="8" t="s">
        <v>197</v>
      </c>
      <c r="N691" s="8" t="s">
        <v>88</v>
      </c>
      <c r="O691" s="8" t="s">
        <v>29</v>
      </c>
      <c r="P691" s="8"/>
    </row>
    <row r="692" spans="1:16" x14ac:dyDescent="0.2">
      <c r="L692" s="23"/>
    </row>
    <row r="693" spans="1:16" x14ac:dyDescent="0.2">
      <c r="A693" s="11" t="s">
        <v>197</v>
      </c>
      <c r="B693" s="9"/>
      <c r="C693" s="9"/>
      <c r="D693" s="9"/>
      <c r="E693" s="9"/>
      <c r="F693" s="9"/>
      <c r="G693" s="9"/>
      <c r="H693" s="10">
        <f>SUM(H690:H692)</f>
        <v>689.41499999999996</v>
      </c>
      <c r="I693" s="10">
        <f t="shared" ref="I693:L693" si="119">SUM(I690:I692)</f>
        <v>0</v>
      </c>
      <c r="J693" s="10">
        <f t="shared" si="119"/>
        <v>0</v>
      </c>
      <c r="K693" s="10">
        <f t="shared" si="119"/>
        <v>0</v>
      </c>
      <c r="L693" s="10">
        <f t="shared" si="119"/>
        <v>0</v>
      </c>
      <c r="M693" s="11"/>
      <c r="N693" s="11"/>
      <c r="O693" s="11"/>
      <c r="P693" s="11"/>
    </row>
    <row r="694" spans="1:16" x14ac:dyDescent="0.2">
      <c r="L694" s="23"/>
    </row>
    <row r="695" spans="1:16" x14ac:dyDescent="0.2">
      <c r="A695" s="5">
        <v>31846000000</v>
      </c>
      <c r="B695" s="5">
        <v>3</v>
      </c>
      <c r="C695" s="5">
        <v>3429</v>
      </c>
      <c r="D695" s="5">
        <v>6121</v>
      </c>
      <c r="E695" s="5"/>
      <c r="F695" s="5"/>
      <c r="G695" s="5"/>
      <c r="H695" s="6">
        <v>564.64300000000003</v>
      </c>
      <c r="I695" s="6"/>
      <c r="J695" s="6"/>
      <c r="K695" s="7"/>
      <c r="L695" s="23"/>
      <c r="M695" s="8" t="s">
        <v>198</v>
      </c>
      <c r="N695" s="8" t="s">
        <v>88</v>
      </c>
      <c r="O695" s="8" t="s">
        <v>100</v>
      </c>
      <c r="P695" s="8"/>
    </row>
    <row r="696" spans="1:16" x14ac:dyDescent="0.2">
      <c r="L696" s="23"/>
    </row>
    <row r="697" spans="1:16" x14ac:dyDescent="0.2">
      <c r="A697" s="11" t="s">
        <v>198</v>
      </c>
      <c r="B697" s="9"/>
      <c r="C697" s="9"/>
      <c r="D697" s="9"/>
      <c r="E697" s="9"/>
      <c r="F697" s="9"/>
      <c r="G697" s="9"/>
      <c r="H697" s="10">
        <f>SUM(H694:H696)</f>
        <v>564.64300000000003</v>
      </c>
      <c r="I697" s="10">
        <f t="shared" ref="I697:L697" si="120">SUM(I694:I696)</f>
        <v>0</v>
      </c>
      <c r="J697" s="10">
        <f t="shared" si="120"/>
        <v>0</v>
      </c>
      <c r="K697" s="10">
        <f t="shared" si="120"/>
        <v>0</v>
      </c>
      <c r="L697" s="10">
        <f t="shared" si="120"/>
        <v>0</v>
      </c>
      <c r="M697" s="11"/>
      <c r="N697" s="11"/>
      <c r="O697" s="11"/>
      <c r="P697" s="11"/>
    </row>
    <row r="698" spans="1:16" x14ac:dyDescent="0.2">
      <c r="L698" s="23"/>
    </row>
    <row r="699" spans="1:16" x14ac:dyDescent="0.2">
      <c r="A699" s="5">
        <v>31847000000</v>
      </c>
      <c r="B699" s="5">
        <v>3</v>
      </c>
      <c r="C699" s="5">
        <v>3632</v>
      </c>
      <c r="D699" s="5">
        <v>6121</v>
      </c>
      <c r="E699" s="5"/>
      <c r="F699" s="5"/>
      <c r="G699" s="5"/>
      <c r="H699" s="6">
        <v>3579.5331099999999</v>
      </c>
      <c r="I699" s="6"/>
      <c r="J699" s="6"/>
      <c r="K699" s="7"/>
      <c r="L699" s="23"/>
      <c r="M699" s="8" t="s">
        <v>199</v>
      </c>
      <c r="N699" s="8" t="s">
        <v>88</v>
      </c>
      <c r="O699" s="8" t="s">
        <v>180</v>
      </c>
      <c r="P699" s="8"/>
    </row>
    <row r="700" spans="1:16" x14ac:dyDescent="0.2">
      <c r="L700" s="23"/>
    </row>
    <row r="701" spans="1:16" x14ac:dyDescent="0.2">
      <c r="A701" s="11" t="s">
        <v>199</v>
      </c>
      <c r="B701" s="9"/>
      <c r="C701" s="9"/>
      <c r="D701" s="9"/>
      <c r="E701" s="9"/>
      <c r="F701" s="9"/>
      <c r="G701" s="9"/>
      <c r="H701" s="10">
        <f>SUM(H698:H700)</f>
        <v>3579.5331099999999</v>
      </c>
      <c r="I701" s="10">
        <f t="shared" ref="I701:K701" si="121">SUM(I698:I700)</f>
        <v>0</v>
      </c>
      <c r="J701" s="10">
        <f t="shared" si="121"/>
        <v>0</v>
      </c>
      <c r="K701" s="10">
        <f t="shared" si="121"/>
        <v>0</v>
      </c>
      <c r="L701" s="10">
        <f>SUM(L698:L700)</f>
        <v>0</v>
      </c>
      <c r="M701" s="11"/>
      <c r="N701" s="11"/>
      <c r="O701" s="11"/>
      <c r="P701" s="11"/>
    </row>
    <row r="702" spans="1:16" x14ac:dyDescent="0.2">
      <c r="L702" s="23"/>
    </row>
    <row r="703" spans="1:16" x14ac:dyDescent="0.2">
      <c r="A703" s="5">
        <v>31848000000</v>
      </c>
      <c r="B703" s="5">
        <v>3</v>
      </c>
      <c r="C703" s="5">
        <v>2219</v>
      </c>
      <c r="D703" s="5">
        <v>6121</v>
      </c>
      <c r="E703" s="5"/>
      <c r="F703" s="5"/>
      <c r="G703" s="5">
        <v>237</v>
      </c>
      <c r="H703" s="6">
        <v>247.33214000000001</v>
      </c>
      <c r="I703" s="6"/>
      <c r="J703" s="6"/>
      <c r="K703" s="7"/>
      <c r="L703" s="23"/>
      <c r="M703" s="8" t="s">
        <v>200</v>
      </c>
      <c r="N703" s="8" t="s">
        <v>88</v>
      </c>
      <c r="O703" s="8" t="s">
        <v>85</v>
      </c>
      <c r="P703" s="8" t="s">
        <v>89</v>
      </c>
    </row>
    <row r="704" spans="1:16" x14ac:dyDescent="0.2">
      <c r="L704" s="23"/>
    </row>
    <row r="705" spans="1:16" x14ac:dyDescent="0.2">
      <c r="A705" s="11" t="s">
        <v>200</v>
      </c>
      <c r="B705" s="9"/>
      <c r="C705" s="9"/>
      <c r="D705" s="9"/>
      <c r="E705" s="9"/>
      <c r="F705" s="9"/>
      <c r="G705" s="9"/>
      <c r="H705" s="10">
        <f>SUM(H702:H704)</f>
        <v>247.33214000000001</v>
      </c>
      <c r="I705" s="10">
        <f t="shared" ref="I705:L705" si="122">SUM(I702:I704)</f>
        <v>0</v>
      </c>
      <c r="J705" s="10">
        <f t="shared" si="122"/>
        <v>0</v>
      </c>
      <c r="K705" s="10">
        <f t="shared" si="122"/>
        <v>0</v>
      </c>
      <c r="L705" s="10">
        <f t="shared" si="122"/>
        <v>0</v>
      </c>
      <c r="M705" s="11"/>
      <c r="N705" s="11"/>
      <c r="O705" s="11"/>
      <c r="P705" s="11"/>
    </row>
    <row r="706" spans="1:16" x14ac:dyDescent="0.2">
      <c r="L706" s="23"/>
    </row>
    <row r="707" spans="1:16" x14ac:dyDescent="0.2">
      <c r="A707" s="5">
        <v>31849000000</v>
      </c>
      <c r="B707" s="5">
        <v>3</v>
      </c>
      <c r="C707" s="5">
        <v>2219</v>
      </c>
      <c r="D707" s="5">
        <v>6121</v>
      </c>
      <c r="E707" s="5"/>
      <c r="F707" s="5"/>
      <c r="G707" s="5">
        <v>237</v>
      </c>
      <c r="H707" s="6">
        <v>699.99981000000002</v>
      </c>
      <c r="I707" s="6"/>
      <c r="J707" s="6"/>
      <c r="K707" s="7"/>
      <c r="L707" s="23"/>
      <c r="M707" s="8" t="s">
        <v>201</v>
      </c>
      <c r="N707" s="8" t="s">
        <v>88</v>
      </c>
      <c r="O707" s="8" t="s">
        <v>85</v>
      </c>
      <c r="P707" s="8" t="s">
        <v>89</v>
      </c>
    </row>
    <row r="708" spans="1:16" x14ac:dyDescent="0.2">
      <c r="L708" s="23"/>
    </row>
    <row r="709" spans="1:16" x14ac:dyDescent="0.2">
      <c r="A709" s="11" t="s">
        <v>201</v>
      </c>
      <c r="B709" s="9"/>
      <c r="C709" s="9"/>
      <c r="D709" s="9"/>
      <c r="E709" s="9"/>
      <c r="F709" s="9"/>
      <c r="G709" s="9"/>
      <c r="H709" s="10">
        <f>SUM(H706:H708)</f>
        <v>699.99981000000002</v>
      </c>
      <c r="I709" s="10">
        <f t="shared" ref="I709:L709" si="123">SUM(I706:I708)</f>
        <v>0</v>
      </c>
      <c r="J709" s="10">
        <f t="shared" si="123"/>
        <v>0</v>
      </c>
      <c r="K709" s="10">
        <f t="shared" si="123"/>
        <v>0</v>
      </c>
      <c r="L709" s="10">
        <f t="shared" si="123"/>
        <v>0</v>
      </c>
      <c r="M709" s="11"/>
      <c r="N709" s="11"/>
      <c r="O709" s="11"/>
      <c r="P709" s="11"/>
    </row>
    <row r="710" spans="1:16" x14ac:dyDescent="0.2">
      <c r="L710" s="23"/>
    </row>
    <row r="711" spans="1:16" x14ac:dyDescent="0.2">
      <c r="A711" s="5">
        <v>31850000000</v>
      </c>
      <c r="B711" s="5">
        <v>3</v>
      </c>
      <c r="C711" s="5">
        <v>2219</v>
      </c>
      <c r="D711" s="5">
        <v>6121</v>
      </c>
      <c r="E711" s="5"/>
      <c r="F711" s="5"/>
      <c r="G711" s="5">
        <v>237</v>
      </c>
      <c r="H711" s="6">
        <v>112.53588000000001</v>
      </c>
      <c r="I711" s="6"/>
      <c r="J711" s="6"/>
      <c r="K711" s="7"/>
      <c r="L711" s="23"/>
      <c r="M711" s="8" t="s">
        <v>202</v>
      </c>
      <c r="N711" s="8" t="s">
        <v>88</v>
      </c>
      <c r="O711" s="8" t="s">
        <v>85</v>
      </c>
      <c r="P711" s="8" t="s">
        <v>89</v>
      </c>
    </row>
    <row r="712" spans="1:16" x14ac:dyDescent="0.2">
      <c r="L712" s="23"/>
    </row>
    <row r="713" spans="1:16" x14ac:dyDescent="0.2">
      <c r="A713" s="11" t="s">
        <v>202</v>
      </c>
      <c r="B713" s="9"/>
      <c r="C713" s="9"/>
      <c r="D713" s="9"/>
      <c r="E713" s="9"/>
      <c r="F713" s="9"/>
      <c r="G713" s="9"/>
      <c r="H713" s="10">
        <f>SUM(H710:H712)</f>
        <v>112.53588000000001</v>
      </c>
      <c r="I713" s="10">
        <f t="shared" ref="I713:L713" si="124">SUM(I710:I712)</f>
        <v>0</v>
      </c>
      <c r="J713" s="10">
        <f t="shared" si="124"/>
        <v>0</v>
      </c>
      <c r="K713" s="10">
        <f t="shared" si="124"/>
        <v>0</v>
      </c>
      <c r="L713" s="10">
        <f t="shared" si="124"/>
        <v>0</v>
      </c>
      <c r="M713" s="11"/>
      <c r="N713" s="11"/>
      <c r="O713" s="11"/>
      <c r="P713" s="11"/>
    </row>
    <row r="714" spans="1:16" x14ac:dyDescent="0.2">
      <c r="L714" s="23"/>
    </row>
    <row r="715" spans="1:16" x14ac:dyDescent="0.2">
      <c r="A715" s="5">
        <v>31851000000</v>
      </c>
      <c r="B715" s="5">
        <v>3</v>
      </c>
      <c r="C715" s="5">
        <v>2212</v>
      </c>
      <c r="D715" s="5">
        <v>6121</v>
      </c>
      <c r="E715" s="5"/>
      <c r="F715" s="5"/>
      <c r="G715" s="5">
        <v>237</v>
      </c>
      <c r="H715" s="6">
        <v>237.19024999999999</v>
      </c>
      <c r="I715" s="6"/>
      <c r="J715" s="6"/>
      <c r="K715" s="7"/>
      <c r="L715" s="23"/>
      <c r="M715" s="8" t="s">
        <v>79</v>
      </c>
      <c r="N715" s="8" t="s">
        <v>88</v>
      </c>
      <c r="O715" s="8" t="s">
        <v>80</v>
      </c>
      <c r="P715" s="8" t="s">
        <v>89</v>
      </c>
    </row>
    <row r="716" spans="1:16" x14ac:dyDescent="0.2">
      <c r="L716" s="23"/>
    </row>
    <row r="717" spans="1:16" x14ac:dyDescent="0.2">
      <c r="A717" s="11" t="s">
        <v>79</v>
      </c>
      <c r="B717" s="9"/>
      <c r="C717" s="9"/>
      <c r="D717" s="9"/>
      <c r="E717" s="9"/>
      <c r="F717" s="9"/>
      <c r="G717" s="9"/>
      <c r="H717" s="10">
        <f>SUM(H714:H716)</f>
        <v>237.19024999999999</v>
      </c>
      <c r="I717" s="10">
        <f t="shared" ref="I717:L717" si="125">SUM(I714:I716)</f>
        <v>0</v>
      </c>
      <c r="J717" s="10">
        <f t="shared" si="125"/>
        <v>0</v>
      </c>
      <c r="K717" s="10">
        <f t="shared" si="125"/>
        <v>0</v>
      </c>
      <c r="L717" s="10">
        <f t="shared" si="125"/>
        <v>0</v>
      </c>
      <c r="M717" s="11"/>
      <c r="N717" s="11"/>
      <c r="O717" s="11"/>
      <c r="P717" s="11"/>
    </row>
    <row r="718" spans="1:16" x14ac:dyDescent="0.2">
      <c r="L718" s="23"/>
    </row>
    <row r="719" spans="1:16" x14ac:dyDescent="0.2">
      <c r="A719" s="5">
        <v>31852000000</v>
      </c>
      <c r="B719" s="5">
        <v>3</v>
      </c>
      <c r="C719" s="5">
        <v>2212</v>
      </c>
      <c r="D719" s="5">
        <v>6121</v>
      </c>
      <c r="E719" s="5"/>
      <c r="F719" s="5"/>
      <c r="G719" s="5">
        <v>237</v>
      </c>
      <c r="H719" s="6">
        <v>3009.6804699999998</v>
      </c>
      <c r="I719" s="6"/>
      <c r="J719" s="6"/>
      <c r="K719" s="7"/>
      <c r="L719" s="23"/>
      <c r="M719" s="8" t="s">
        <v>203</v>
      </c>
      <c r="N719" s="8" t="s">
        <v>88</v>
      </c>
      <c r="O719" s="8" t="s">
        <v>80</v>
      </c>
      <c r="P719" s="8" t="s">
        <v>89</v>
      </c>
    </row>
    <row r="720" spans="1:16" x14ac:dyDescent="0.2">
      <c r="L720" s="23"/>
    </row>
    <row r="721" spans="1:16" x14ac:dyDescent="0.2">
      <c r="A721" s="11" t="s">
        <v>203</v>
      </c>
      <c r="B721" s="9"/>
      <c r="C721" s="9"/>
      <c r="D721" s="9"/>
      <c r="E721" s="9"/>
      <c r="F721" s="9"/>
      <c r="G721" s="9"/>
      <c r="H721" s="10">
        <f>SUM(H718:H720)</f>
        <v>3009.6804699999998</v>
      </c>
      <c r="I721" s="10">
        <f t="shared" ref="I721:L721" si="126">SUM(I718:I720)</f>
        <v>0</v>
      </c>
      <c r="J721" s="10">
        <f t="shared" si="126"/>
        <v>0</v>
      </c>
      <c r="K721" s="10">
        <f t="shared" si="126"/>
        <v>0</v>
      </c>
      <c r="L721" s="10">
        <f t="shared" si="126"/>
        <v>0</v>
      </c>
      <c r="M721" s="11"/>
      <c r="N721" s="11"/>
      <c r="O721" s="11"/>
      <c r="P721" s="11"/>
    </row>
    <row r="722" spans="1:16" x14ac:dyDescent="0.2">
      <c r="L722" s="23"/>
    </row>
    <row r="723" spans="1:16" x14ac:dyDescent="0.2">
      <c r="A723" s="5">
        <v>31854000000</v>
      </c>
      <c r="B723" s="5">
        <v>3</v>
      </c>
      <c r="C723" s="5">
        <v>2219</v>
      </c>
      <c r="D723" s="5">
        <v>6121</v>
      </c>
      <c r="E723" s="5"/>
      <c r="F723" s="5"/>
      <c r="G723" s="5">
        <v>237</v>
      </c>
      <c r="H723" s="6">
        <v>3697.53559</v>
      </c>
      <c r="I723" s="6"/>
      <c r="J723" s="6"/>
      <c r="K723" s="7"/>
      <c r="L723" s="23"/>
      <c r="M723" s="8" t="s">
        <v>204</v>
      </c>
      <c r="N723" s="8" t="s">
        <v>88</v>
      </c>
      <c r="O723" s="8" t="s">
        <v>85</v>
      </c>
      <c r="P723" s="8" t="s">
        <v>89</v>
      </c>
    </row>
    <row r="724" spans="1:16" x14ac:dyDescent="0.2">
      <c r="L724" s="23"/>
    </row>
    <row r="725" spans="1:16" x14ac:dyDescent="0.2">
      <c r="A725" s="11" t="s">
        <v>204</v>
      </c>
      <c r="B725" s="9"/>
      <c r="C725" s="9"/>
      <c r="D725" s="9"/>
      <c r="E725" s="9"/>
      <c r="F725" s="9"/>
      <c r="G725" s="9"/>
      <c r="H725" s="10">
        <f>SUM(H722:H724)</f>
        <v>3697.53559</v>
      </c>
      <c r="I725" s="10">
        <f t="shared" ref="I725:L725" si="127">SUM(I722:I724)</f>
        <v>0</v>
      </c>
      <c r="J725" s="10">
        <f t="shared" si="127"/>
        <v>0</v>
      </c>
      <c r="K725" s="10">
        <f t="shared" si="127"/>
        <v>0</v>
      </c>
      <c r="L725" s="10">
        <f t="shared" si="127"/>
        <v>0</v>
      </c>
      <c r="M725" s="11"/>
      <c r="N725" s="11"/>
      <c r="O725" s="11"/>
      <c r="P725" s="11"/>
    </row>
    <row r="726" spans="1:16" x14ac:dyDescent="0.2">
      <c r="L726" s="23"/>
    </row>
    <row r="727" spans="1:16" x14ac:dyDescent="0.2">
      <c r="A727" s="5">
        <v>31855000000</v>
      </c>
      <c r="B727" s="5">
        <v>3</v>
      </c>
      <c r="C727" s="5">
        <v>2212</v>
      </c>
      <c r="D727" s="5">
        <v>6121</v>
      </c>
      <c r="E727" s="5"/>
      <c r="F727" s="5"/>
      <c r="G727" s="5">
        <v>237</v>
      </c>
      <c r="H727" s="6">
        <v>104.107</v>
      </c>
      <c r="I727" s="6">
        <v>248.17099999999999</v>
      </c>
      <c r="J727" s="6"/>
      <c r="K727" s="7"/>
      <c r="L727" s="23"/>
      <c r="M727" s="8" t="s">
        <v>205</v>
      </c>
      <c r="N727" s="8" t="s">
        <v>88</v>
      </c>
      <c r="O727" s="8" t="s">
        <v>80</v>
      </c>
      <c r="P727" s="8" t="s">
        <v>89</v>
      </c>
    </row>
    <row r="728" spans="1:16" x14ac:dyDescent="0.2">
      <c r="L728" s="23"/>
    </row>
    <row r="729" spans="1:16" x14ac:dyDescent="0.2">
      <c r="A729" s="11" t="s">
        <v>205</v>
      </c>
      <c r="B729" s="9"/>
      <c r="C729" s="9"/>
      <c r="D729" s="9"/>
      <c r="E729" s="9"/>
      <c r="F729" s="9"/>
      <c r="G729" s="9"/>
      <c r="H729" s="10">
        <f>SUM(H726:H728)</f>
        <v>104.107</v>
      </c>
      <c r="I729" s="10">
        <f t="shared" ref="I729:L729" si="128">SUM(I726:I728)</f>
        <v>248.17099999999999</v>
      </c>
      <c r="J729" s="10">
        <f t="shared" si="128"/>
        <v>0</v>
      </c>
      <c r="K729" s="10">
        <f t="shared" si="128"/>
        <v>0</v>
      </c>
      <c r="L729" s="10">
        <f t="shared" si="128"/>
        <v>0</v>
      </c>
      <c r="M729" s="11"/>
      <c r="N729" s="11"/>
      <c r="O729" s="11"/>
      <c r="P729" s="11"/>
    </row>
    <row r="730" spans="1:16" x14ac:dyDescent="0.2">
      <c r="L730" s="23"/>
    </row>
    <row r="731" spans="1:16" x14ac:dyDescent="0.2">
      <c r="A731" s="5">
        <v>31856000000</v>
      </c>
      <c r="B731" s="5">
        <v>3</v>
      </c>
      <c r="C731" s="5">
        <v>2212</v>
      </c>
      <c r="D731" s="5">
        <v>6121</v>
      </c>
      <c r="E731" s="5"/>
      <c r="F731" s="5"/>
      <c r="G731" s="5">
        <v>237</v>
      </c>
      <c r="H731" s="6">
        <v>65.34</v>
      </c>
      <c r="I731" s="6">
        <v>2006.71036</v>
      </c>
      <c r="J731" s="6"/>
      <c r="K731" s="7"/>
      <c r="L731" s="23"/>
      <c r="M731" s="8" t="s">
        <v>206</v>
      </c>
      <c r="N731" s="8" t="s">
        <v>88</v>
      </c>
      <c r="O731" s="8" t="s">
        <v>80</v>
      </c>
      <c r="P731" s="8" t="s">
        <v>89</v>
      </c>
    </row>
    <row r="732" spans="1:16" x14ac:dyDescent="0.2">
      <c r="L732" s="23"/>
    </row>
    <row r="733" spans="1:16" x14ac:dyDescent="0.2">
      <c r="A733" s="11" t="s">
        <v>206</v>
      </c>
      <c r="B733" s="9"/>
      <c r="C733" s="9"/>
      <c r="D733" s="9"/>
      <c r="E733" s="9"/>
      <c r="F733" s="9"/>
      <c r="G733" s="9"/>
      <c r="H733" s="10">
        <f>SUM(H730:H732)</f>
        <v>65.34</v>
      </c>
      <c r="I733" s="10">
        <f t="shared" ref="I733:L733" si="129">SUM(I730:I732)</f>
        <v>2006.71036</v>
      </c>
      <c r="J733" s="10">
        <f t="shared" si="129"/>
        <v>0</v>
      </c>
      <c r="K733" s="10">
        <f t="shared" si="129"/>
        <v>0</v>
      </c>
      <c r="L733" s="10">
        <f t="shared" si="129"/>
        <v>0</v>
      </c>
      <c r="M733" s="11"/>
      <c r="N733" s="11"/>
      <c r="O733" s="11"/>
      <c r="P733" s="11"/>
    </row>
    <row r="734" spans="1:16" x14ac:dyDescent="0.2">
      <c r="L734" s="23"/>
    </row>
    <row r="735" spans="1:16" x14ac:dyDescent="0.2">
      <c r="A735" s="5">
        <v>31857000000</v>
      </c>
      <c r="B735" s="5">
        <v>3</v>
      </c>
      <c r="C735" s="5">
        <v>2212</v>
      </c>
      <c r="D735" s="5">
        <v>6121</v>
      </c>
      <c r="E735" s="5"/>
      <c r="F735" s="5"/>
      <c r="G735" s="5">
        <v>237</v>
      </c>
      <c r="H735" s="6">
        <v>65.34</v>
      </c>
      <c r="I735" s="6"/>
      <c r="J735" s="6"/>
      <c r="K735" s="7"/>
      <c r="L735" s="23"/>
      <c r="M735" s="8" t="s">
        <v>207</v>
      </c>
      <c r="N735" s="8" t="s">
        <v>88</v>
      </c>
      <c r="O735" s="8" t="s">
        <v>80</v>
      </c>
      <c r="P735" s="8" t="s">
        <v>89</v>
      </c>
    </row>
    <row r="736" spans="1:16" x14ac:dyDescent="0.2">
      <c r="L736" s="23"/>
    </row>
    <row r="737" spans="1:16" x14ac:dyDescent="0.2">
      <c r="A737" s="11" t="s">
        <v>207</v>
      </c>
      <c r="B737" s="9"/>
      <c r="C737" s="9"/>
      <c r="D737" s="9"/>
      <c r="E737" s="9"/>
      <c r="F737" s="9"/>
      <c r="G737" s="9"/>
      <c r="H737" s="10">
        <f>SUM(H734:H736)</f>
        <v>65.34</v>
      </c>
      <c r="I737" s="10">
        <f t="shared" ref="I737:L737" si="130">SUM(I734:I736)</f>
        <v>0</v>
      </c>
      <c r="J737" s="10">
        <f t="shared" si="130"/>
        <v>0</v>
      </c>
      <c r="K737" s="10">
        <f t="shared" si="130"/>
        <v>0</v>
      </c>
      <c r="L737" s="10">
        <f t="shared" si="130"/>
        <v>0</v>
      </c>
      <c r="M737" s="11"/>
      <c r="N737" s="11"/>
      <c r="O737" s="11"/>
      <c r="P737" s="11"/>
    </row>
    <row r="738" spans="1:16" x14ac:dyDescent="0.2">
      <c r="L738" s="23"/>
    </row>
    <row r="739" spans="1:16" x14ac:dyDescent="0.2">
      <c r="A739" s="5">
        <v>31858000000</v>
      </c>
      <c r="B739" s="5">
        <v>3</v>
      </c>
      <c r="C739" s="5">
        <v>2219</v>
      </c>
      <c r="D739" s="5">
        <v>6121</v>
      </c>
      <c r="E739" s="5"/>
      <c r="F739" s="5"/>
      <c r="G739" s="5">
        <v>237</v>
      </c>
      <c r="H739" s="6">
        <v>138.19338999999999</v>
      </c>
      <c r="I739" s="6"/>
      <c r="J739" s="6"/>
      <c r="K739" s="7"/>
      <c r="L739" s="23"/>
      <c r="M739" s="8" t="s">
        <v>208</v>
      </c>
      <c r="N739" s="8" t="s">
        <v>88</v>
      </c>
      <c r="O739" s="8" t="s">
        <v>85</v>
      </c>
      <c r="P739" s="8" t="s">
        <v>89</v>
      </c>
    </row>
    <row r="740" spans="1:16" x14ac:dyDescent="0.2">
      <c r="L740" s="23"/>
    </row>
    <row r="741" spans="1:16" x14ac:dyDescent="0.2">
      <c r="A741" s="11" t="s">
        <v>208</v>
      </c>
      <c r="B741" s="9"/>
      <c r="C741" s="9"/>
      <c r="D741" s="9"/>
      <c r="E741" s="9"/>
      <c r="F741" s="9"/>
      <c r="G741" s="9"/>
      <c r="H741" s="10">
        <f>SUM(H738:H740)</f>
        <v>138.19338999999999</v>
      </c>
      <c r="I741" s="10">
        <f t="shared" ref="I741:L741" si="131">SUM(I738:I740)</f>
        <v>0</v>
      </c>
      <c r="J741" s="10">
        <f t="shared" si="131"/>
        <v>0</v>
      </c>
      <c r="K741" s="10">
        <f t="shared" si="131"/>
        <v>0</v>
      </c>
      <c r="L741" s="10">
        <f t="shared" si="131"/>
        <v>0</v>
      </c>
      <c r="M741" s="11"/>
      <c r="N741" s="11"/>
      <c r="O741" s="11"/>
      <c r="P741" s="11"/>
    </row>
    <row r="742" spans="1:16" x14ac:dyDescent="0.2">
      <c r="L742" s="23"/>
    </row>
    <row r="743" spans="1:16" x14ac:dyDescent="0.2">
      <c r="A743" s="5">
        <v>31860000000</v>
      </c>
      <c r="B743" s="5">
        <v>3</v>
      </c>
      <c r="C743" s="5">
        <v>3322</v>
      </c>
      <c r="D743" s="5">
        <v>5171</v>
      </c>
      <c r="E743" s="5"/>
      <c r="F743" s="5"/>
      <c r="G743" s="5"/>
      <c r="H743" s="6">
        <v>262.62299999999999</v>
      </c>
      <c r="I743" s="6"/>
      <c r="J743" s="6"/>
      <c r="K743" s="7"/>
      <c r="L743" s="23"/>
      <c r="M743" s="8" t="s">
        <v>209</v>
      </c>
      <c r="N743" s="8" t="s">
        <v>94</v>
      </c>
      <c r="O743" s="8" t="s">
        <v>154</v>
      </c>
      <c r="P743" s="8"/>
    </row>
    <row r="744" spans="1:16" x14ac:dyDescent="0.2">
      <c r="L744" s="23"/>
    </row>
    <row r="745" spans="1:16" x14ac:dyDescent="0.2">
      <c r="A745" s="11" t="s">
        <v>209</v>
      </c>
      <c r="B745" s="9"/>
      <c r="C745" s="9"/>
      <c r="D745" s="9"/>
      <c r="E745" s="9"/>
      <c r="F745" s="9"/>
      <c r="G745" s="9"/>
      <c r="H745" s="10">
        <f>SUM(H742:H744)</f>
        <v>262.62299999999999</v>
      </c>
      <c r="I745" s="10">
        <f t="shared" ref="I745:L745" si="132">SUM(I742:I744)</f>
        <v>0</v>
      </c>
      <c r="J745" s="10">
        <f t="shared" si="132"/>
        <v>0</v>
      </c>
      <c r="K745" s="10">
        <f t="shared" si="132"/>
        <v>0</v>
      </c>
      <c r="L745" s="10">
        <f t="shared" si="132"/>
        <v>0</v>
      </c>
      <c r="M745" s="11"/>
      <c r="N745" s="11"/>
      <c r="O745" s="11"/>
      <c r="P745" s="11"/>
    </row>
    <row r="746" spans="1:16" x14ac:dyDescent="0.2">
      <c r="L746" s="23"/>
    </row>
    <row r="747" spans="1:16" x14ac:dyDescent="0.2">
      <c r="A747" s="5">
        <v>31862000000</v>
      </c>
      <c r="B747" s="5">
        <v>3</v>
      </c>
      <c r="C747" s="5">
        <v>2212</v>
      </c>
      <c r="D747" s="5">
        <v>6121</v>
      </c>
      <c r="E747" s="5"/>
      <c r="F747" s="5"/>
      <c r="G747" s="5">
        <v>237</v>
      </c>
      <c r="H747" s="6">
        <v>94.38</v>
      </c>
      <c r="I747" s="6"/>
      <c r="J747" s="6"/>
      <c r="K747" s="7"/>
      <c r="L747" s="23"/>
      <c r="M747" s="8" t="s">
        <v>210</v>
      </c>
      <c r="N747" s="8" t="s">
        <v>88</v>
      </c>
      <c r="O747" s="8" t="s">
        <v>80</v>
      </c>
      <c r="P747" s="8" t="s">
        <v>89</v>
      </c>
    </row>
    <row r="748" spans="1:16" x14ac:dyDescent="0.2">
      <c r="A748" s="5">
        <v>31862000000</v>
      </c>
      <c r="B748" s="5">
        <v>3</v>
      </c>
      <c r="C748" s="5">
        <v>2219</v>
      </c>
      <c r="D748" s="5">
        <v>6121</v>
      </c>
      <c r="E748" s="5"/>
      <c r="F748" s="5"/>
      <c r="G748" s="5">
        <v>237</v>
      </c>
      <c r="H748" s="6"/>
      <c r="I748" s="6">
        <v>1110.01403</v>
      </c>
      <c r="J748" s="6"/>
      <c r="K748" s="7"/>
      <c r="L748" s="23"/>
      <c r="M748" s="8" t="s">
        <v>210</v>
      </c>
      <c r="N748" s="8" t="s">
        <v>88</v>
      </c>
      <c r="O748" s="8" t="s">
        <v>85</v>
      </c>
      <c r="P748" s="8" t="s">
        <v>89</v>
      </c>
    </row>
    <row r="749" spans="1:16" x14ac:dyDescent="0.2">
      <c r="L749" s="23"/>
    </row>
    <row r="750" spans="1:16" x14ac:dyDescent="0.2">
      <c r="A750" s="11" t="s">
        <v>210</v>
      </c>
      <c r="B750" s="9"/>
      <c r="C750" s="9"/>
      <c r="D750" s="9"/>
      <c r="E750" s="9"/>
      <c r="F750" s="9"/>
      <c r="G750" s="9"/>
      <c r="H750" s="10">
        <f>SUM(H746:H749)</f>
        <v>94.38</v>
      </c>
      <c r="I750" s="10">
        <f t="shared" ref="I750:L750" si="133">SUM(I746:I749)</f>
        <v>1110.01403</v>
      </c>
      <c r="J750" s="10">
        <f t="shared" si="133"/>
        <v>0</v>
      </c>
      <c r="K750" s="10">
        <f t="shared" si="133"/>
        <v>0</v>
      </c>
      <c r="L750" s="10">
        <f t="shared" si="133"/>
        <v>0</v>
      </c>
      <c r="M750" s="11"/>
      <c r="N750" s="11"/>
      <c r="O750" s="11"/>
      <c r="P750" s="11"/>
    </row>
    <row r="751" spans="1:16" x14ac:dyDescent="0.2">
      <c r="L751" s="23"/>
    </row>
    <row r="752" spans="1:16" x14ac:dyDescent="0.2">
      <c r="A752" s="5">
        <v>31863000000</v>
      </c>
      <c r="B752" s="5">
        <v>3</v>
      </c>
      <c r="C752" s="5">
        <v>3113</v>
      </c>
      <c r="D752" s="5">
        <v>6121</v>
      </c>
      <c r="E752" s="5"/>
      <c r="F752" s="5"/>
      <c r="G752" s="5"/>
      <c r="H752" s="6">
        <v>240.79</v>
      </c>
      <c r="I752" s="6"/>
      <c r="J752" s="6"/>
      <c r="K752" s="7"/>
      <c r="L752" s="23"/>
      <c r="M752" s="8" t="s">
        <v>211</v>
      </c>
      <c r="N752" s="8" t="s">
        <v>88</v>
      </c>
      <c r="O752" s="8" t="s">
        <v>54</v>
      </c>
      <c r="P752" s="8"/>
    </row>
    <row r="753" spans="1:16" x14ac:dyDescent="0.2">
      <c r="L753" s="23"/>
    </row>
    <row r="754" spans="1:16" x14ac:dyDescent="0.2">
      <c r="A754" s="11" t="s">
        <v>211</v>
      </c>
      <c r="B754" s="9"/>
      <c r="C754" s="9"/>
      <c r="D754" s="9"/>
      <c r="E754" s="9"/>
      <c r="F754" s="9"/>
      <c r="G754" s="9"/>
      <c r="H754" s="10">
        <f>SUM(H751:H753)</f>
        <v>240.79</v>
      </c>
      <c r="I754" s="10">
        <f t="shared" ref="I754:L754" si="134">SUM(I751:I753)</f>
        <v>0</v>
      </c>
      <c r="J754" s="10">
        <f t="shared" si="134"/>
        <v>0</v>
      </c>
      <c r="K754" s="10">
        <f t="shared" si="134"/>
        <v>0</v>
      </c>
      <c r="L754" s="10">
        <f t="shared" si="134"/>
        <v>0</v>
      </c>
      <c r="M754" s="11"/>
      <c r="N754" s="11"/>
      <c r="O754" s="11"/>
      <c r="P754" s="11"/>
    </row>
    <row r="755" spans="1:16" x14ac:dyDescent="0.2">
      <c r="L755" s="23"/>
    </row>
    <row r="756" spans="1:16" x14ac:dyDescent="0.2">
      <c r="A756" s="5">
        <v>31864000000</v>
      </c>
      <c r="B756" s="5">
        <v>3</v>
      </c>
      <c r="C756" s="5">
        <v>3639</v>
      </c>
      <c r="D756" s="5">
        <v>5169</v>
      </c>
      <c r="E756" s="5"/>
      <c r="F756" s="5"/>
      <c r="G756" s="5"/>
      <c r="H756" s="6"/>
      <c r="I756" s="6">
        <v>715.66099999999994</v>
      </c>
      <c r="J756" s="6">
        <v>257.99099999999999</v>
      </c>
      <c r="K756" s="7">
        <v>2000</v>
      </c>
      <c r="L756" s="23">
        <v>1000</v>
      </c>
      <c r="M756" s="8" t="s">
        <v>212</v>
      </c>
      <c r="N756" s="8" t="s">
        <v>106</v>
      </c>
      <c r="O756" s="8" t="s">
        <v>20</v>
      </c>
      <c r="P756" s="8"/>
    </row>
    <row r="757" spans="1:16" x14ac:dyDescent="0.2">
      <c r="A757" s="5">
        <v>31864000000</v>
      </c>
      <c r="B757" s="5">
        <v>3</v>
      </c>
      <c r="C757" s="5">
        <v>3639</v>
      </c>
      <c r="D757" s="5">
        <v>6121</v>
      </c>
      <c r="E757" s="5"/>
      <c r="F757" s="5"/>
      <c r="G757" s="5"/>
      <c r="H757" s="6">
        <v>400.89800000000002</v>
      </c>
      <c r="I757" s="6">
        <v>0</v>
      </c>
      <c r="J757" s="6"/>
      <c r="K757" s="7"/>
      <c r="L757" s="23"/>
      <c r="M757" s="8" t="s">
        <v>212</v>
      </c>
      <c r="N757" s="8" t="s">
        <v>88</v>
      </c>
      <c r="O757" s="8" t="s">
        <v>20</v>
      </c>
      <c r="P757" s="8"/>
    </row>
    <row r="758" spans="1:16" x14ac:dyDescent="0.2">
      <c r="L758" s="23"/>
    </row>
    <row r="759" spans="1:16" x14ac:dyDescent="0.2">
      <c r="A759" s="11" t="s">
        <v>212</v>
      </c>
      <c r="B759" s="9"/>
      <c r="C759" s="9"/>
      <c r="D759" s="9"/>
      <c r="E759" s="9"/>
      <c r="F759" s="9"/>
      <c r="G759" s="9"/>
      <c r="H759" s="10">
        <f>SUM(H755:H758)</f>
        <v>400.89800000000002</v>
      </c>
      <c r="I759" s="10">
        <f t="shared" ref="I759:L759" si="135">SUM(I755:I758)</f>
        <v>715.66099999999994</v>
      </c>
      <c r="J759" s="10">
        <f t="shared" si="135"/>
        <v>257.99099999999999</v>
      </c>
      <c r="K759" s="10">
        <f t="shared" si="135"/>
        <v>2000</v>
      </c>
      <c r="L759" s="10">
        <f t="shared" si="135"/>
        <v>1000</v>
      </c>
      <c r="M759" s="11"/>
      <c r="N759" s="11"/>
      <c r="O759" s="11"/>
      <c r="P759" s="11"/>
    </row>
    <row r="760" spans="1:16" x14ac:dyDescent="0.2">
      <c r="L760" s="23"/>
    </row>
    <row r="761" spans="1:16" x14ac:dyDescent="0.2">
      <c r="A761" s="5">
        <v>31901000000</v>
      </c>
      <c r="B761" s="5">
        <v>3</v>
      </c>
      <c r="C761" s="5">
        <v>4374</v>
      </c>
      <c r="D761" s="5">
        <v>6121</v>
      </c>
      <c r="E761" s="5"/>
      <c r="F761" s="5"/>
      <c r="G761" s="5"/>
      <c r="H761" s="6"/>
      <c r="I761" s="6">
        <v>2738.9833800000001</v>
      </c>
      <c r="J761" s="6"/>
      <c r="K761" s="7"/>
      <c r="L761" s="23"/>
      <c r="M761" s="8" t="s">
        <v>213</v>
      </c>
      <c r="N761" s="8" t="s">
        <v>88</v>
      </c>
      <c r="O761" s="8" t="s">
        <v>195</v>
      </c>
      <c r="P761" s="8"/>
    </row>
    <row r="762" spans="1:16" x14ac:dyDescent="0.2">
      <c r="L762" s="23"/>
    </row>
    <row r="763" spans="1:16" x14ac:dyDescent="0.2">
      <c r="A763" s="11" t="s">
        <v>213</v>
      </c>
      <c r="B763" s="9"/>
      <c r="C763" s="9"/>
      <c r="D763" s="9"/>
      <c r="E763" s="9"/>
      <c r="F763" s="9"/>
      <c r="G763" s="9"/>
      <c r="H763" s="10">
        <f>SUM(H760:H762)</f>
        <v>0</v>
      </c>
      <c r="I763" s="10">
        <f t="shared" ref="I763:L763" si="136">SUM(I760:I762)</f>
        <v>2738.9833800000001</v>
      </c>
      <c r="J763" s="10">
        <f t="shared" si="136"/>
        <v>0</v>
      </c>
      <c r="K763" s="10">
        <f t="shared" si="136"/>
        <v>0</v>
      </c>
      <c r="L763" s="10">
        <f t="shared" si="136"/>
        <v>0</v>
      </c>
      <c r="M763" s="11"/>
      <c r="N763" s="11"/>
      <c r="O763" s="11"/>
      <c r="P763" s="11"/>
    </row>
    <row r="764" spans="1:16" x14ac:dyDescent="0.2">
      <c r="L764" s="23"/>
    </row>
    <row r="765" spans="1:16" x14ac:dyDescent="0.2">
      <c r="A765" s="5">
        <v>31903000000</v>
      </c>
      <c r="B765" s="5">
        <v>3</v>
      </c>
      <c r="C765" s="5">
        <v>2212</v>
      </c>
      <c r="D765" s="5">
        <v>6121</v>
      </c>
      <c r="E765" s="5"/>
      <c r="F765" s="5"/>
      <c r="G765" s="5"/>
      <c r="H765" s="6"/>
      <c r="I765" s="6"/>
      <c r="J765" s="6">
        <v>3811.26892</v>
      </c>
      <c r="K765" s="7">
        <v>6700</v>
      </c>
      <c r="L765" s="23"/>
      <c r="M765" s="8" t="s">
        <v>214</v>
      </c>
      <c r="N765" s="8" t="s">
        <v>88</v>
      </c>
      <c r="O765" s="8" t="s">
        <v>80</v>
      </c>
      <c r="P765" s="8"/>
    </row>
    <row r="766" spans="1:16" x14ac:dyDescent="0.2">
      <c r="A766" s="5">
        <v>31903000000</v>
      </c>
      <c r="B766" s="5">
        <v>3</v>
      </c>
      <c r="C766" s="5">
        <v>2212</v>
      </c>
      <c r="D766" s="5">
        <v>6121</v>
      </c>
      <c r="E766" s="5"/>
      <c r="F766" s="5"/>
      <c r="G766" s="5">
        <v>237</v>
      </c>
      <c r="H766" s="6"/>
      <c r="I766" s="6">
        <v>5667.2431200000001</v>
      </c>
      <c r="J766" s="6"/>
      <c r="K766" s="7"/>
      <c r="L766" s="23"/>
      <c r="M766" s="8" t="s">
        <v>214</v>
      </c>
      <c r="N766" s="8" t="s">
        <v>88</v>
      </c>
      <c r="O766" s="8" t="s">
        <v>80</v>
      </c>
      <c r="P766" s="8" t="s">
        <v>89</v>
      </c>
    </row>
    <row r="767" spans="1:16" x14ac:dyDescent="0.2">
      <c r="L767" s="23"/>
    </row>
    <row r="768" spans="1:16" x14ac:dyDescent="0.2">
      <c r="A768" s="11" t="s">
        <v>214</v>
      </c>
      <c r="B768" s="9"/>
      <c r="C768" s="9"/>
      <c r="D768" s="9"/>
      <c r="E768" s="9"/>
      <c r="F768" s="9"/>
      <c r="G768" s="9"/>
      <c r="H768" s="10">
        <f>SUM(H764:H767)</f>
        <v>0</v>
      </c>
      <c r="I768" s="10">
        <f t="shared" ref="I768:L768" si="137">SUM(I764:I767)</f>
        <v>5667.2431200000001</v>
      </c>
      <c r="J768" s="10">
        <f t="shared" si="137"/>
        <v>3811.26892</v>
      </c>
      <c r="K768" s="10">
        <f t="shared" si="137"/>
        <v>6700</v>
      </c>
      <c r="L768" s="10">
        <f t="shared" si="137"/>
        <v>0</v>
      </c>
      <c r="M768" s="11"/>
      <c r="N768" s="11"/>
      <c r="O768" s="11"/>
      <c r="P768" s="11"/>
    </row>
    <row r="769" spans="1:16" x14ac:dyDescent="0.2">
      <c r="L769" s="23"/>
    </row>
    <row r="770" spans="1:16" x14ac:dyDescent="0.2">
      <c r="A770" s="5">
        <v>31904000000</v>
      </c>
      <c r="B770" s="5">
        <v>3</v>
      </c>
      <c r="C770" s="5">
        <v>2212</v>
      </c>
      <c r="D770" s="5">
        <v>6121</v>
      </c>
      <c r="E770" s="5"/>
      <c r="F770" s="5"/>
      <c r="G770" s="5"/>
      <c r="H770" s="6"/>
      <c r="I770" s="6"/>
      <c r="J770" s="6"/>
      <c r="K770" s="7">
        <v>10900</v>
      </c>
      <c r="L770" s="23"/>
      <c r="M770" s="8" t="s">
        <v>215</v>
      </c>
      <c r="N770" s="8" t="s">
        <v>88</v>
      </c>
      <c r="O770" s="8" t="s">
        <v>80</v>
      </c>
      <c r="P770" s="8"/>
    </row>
    <row r="771" spans="1:16" x14ac:dyDescent="0.2">
      <c r="A771" s="5">
        <v>31904000000</v>
      </c>
      <c r="B771" s="5">
        <v>3</v>
      </c>
      <c r="C771" s="5">
        <v>2212</v>
      </c>
      <c r="D771" s="5">
        <v>6121</v>
      </c>
      <c r="E771" s="5"/>
      <c r="F771" s="5"/>
      <c r="G771" s="5">
        <v>237</v>
      </c>
      <c r="H771" s="6"/>
      <c r="I771" s="6">
        <v>342.16680000000002</v>
      </c>
      <c r="J771" s="6"/>
      <c r="K771" s="7"/>
      <c r="L771" s="23"/>
      <c r="M771" s="8" t="s">
        <v>215</v>
      </c>
      <c r="N771" s="8" t="s">
        <v>88</v>
      </c>
      <c r="O771" s="8" t="s">
        <v>80</v>
      </c>
      <c r="P771" s="8" t="s">
        <v>89</v>
      </c>
    </row>
    <row r="772" spans="1:16" x14ac:dyDescent="0.2">
      <c r="L772" s="23"/>
    </row>
    <row r="773" spans="1:16" x14ac:dyDescent="0.2">
      <c r="A773" s="11" t="s">
        <v>215</v>
      </c>
      <c r="B773" s="9"/>
      <c r="C773" s="9"/>
      <c r="D773" s="9"/>
      <c r="E773" s="9"/>
      <c r="F773" s="9"/>
      <c r="G773" s="9"/>
      <c r="H773" s="10">
        <f>SUM(H769:H772)</f>
        <v>0</v>
      </c>
      <c r="I773" s="10">
        <f t="shared" ref="I773:L773" si="138">SUM(I769:I772)</f>
        <v>342.16680000000002</v>
      </c>
      <c r="J773" s="10">
        <f t="shared" si="138"/>
        <v>0</v>
      </c>
      <c r="K773" s="10">
        <f t="shared" si="138"/>
        <v>10900</v>
      </c>
      <c r="L773" s="10">
        <f t="shared" si="138"/>
        <v>0</v>
      </c>
      <c r="M773" s="11"/>
      <c r="N773" s="11"/>
      <c r="O773" s="11"/>
      <c r="P773" s="11"/>
    </row>
    <row r="774" spans="1:16" x14ac:dyDescent="0.2">
      <c r="L774" s="23"/>
    </row>
    <row r="775" spans="1:16" x14ac:dyDescent="0.2">
      <c r="A775" s="5">
        <v>31907000000</v>
      </c>
      <c r="B775" s="5">
        <v>3</v>
      </c>
      <c r="C775" s="5">
        <v>2212</v>
      </c>
      <c r="D775" s="5">
        <v>6121</v>
      </c>
      <c r="E775" s="5"/>
      <c r="F775" s="5"/>
      <c r="G775" s="5"/>
      <c r="H775" s="6"/>
      <c r="I775" s="6"/>
      <c r="J775" s="6"/>
      <c r="K775" s="7">
        <v>7200</v>
      </c>
      <c r="L775" s="23">
        <v>2500</v>
      </c>
      <c r="M775" s="8" t="s">
        <v>216</v>
      </c>
      <c r="N775" s="8" t="s">
        <v>88</v>
      </c>
      <c r="O775" s="8" t="s">
        <v>80</v>
      </c>
      <c r="P775" s="8"/>
    </row>
    <row r="776" spans="1:16" x14ac:dyDescent="0.2">
      <c r="L776" s="23"/>
    </row>
    <row r="777" spans="1:16" x14ac:dyDescent="0.2">
      <c r="A777" s="11" t="s">
        <v>216</v>
      </c>
      <c r="B777" s="9"/>
      <c r="C777" s="9"/>
      <c r="D777" s="9"/>
      <c r="E777" s="9"/>
      <c r="F777" s="9"/>
      <c r="G777" s="9"/>
      <c r="H777" s="10">
        <f>SUM(H774:H776)</f>
        <v>0</v>
      </c>
      <c r="I777" s="10">
        <f t="shared" ref="I777:L777" si="139">SUM(I774:I776)</f>
        <v>0</v>
      </c>
      <c r="J777" s="10">
        <f t="shared" si="139"/>
        <v>0</v>
      </c>
      <c r="K777" s="10">
        <f t="shared" si="139"/>
        <v>7200</v>
      </c>
      <c r="L777" s="10">
        <f t="shared" si="139"/>
        <v>2500</v>
      </c>
      <c r="M777" s="11"/>
      <c r="N777" s="11"/>
      <c r="O777" s="11"/>
      <c r="P777" s="11"/>
    </row>
    <row r="778" spans="1:16" x14ac:dyDescent="0.2">
      <c r="L778" s="23"/>
    </row>
    <row r="779" spans="1:16" x14ac:dyDescent="0.2">
      <c r="A779" s="5">
        <v>31909000000</v>
      </c>
      <c r="B779" s="5">
        <v>3</v>
      </c>
      <c r="C779" s="5">
        <v>2212</v>
      </c>
      <c r="D779" s="5">
        <v>6121</v>
      </c>
      <c r="E779" s="5"/>
      <c r="F779" s="5"/>
      <c r="G779" s="5"/>
      <c r="H779" s="6"/>
      <c r="I779" s="6"/>
      <c r="J779" s="6">
        <v>631.32899999999995</v>
      </c>
      <c r="K779" s="7">
        <v>9000</v>
      </c>
      <c r="L779" s="23"/>
      <c r="M779" s="8" t="s">
        <v>217</v>
      </c>
      <c r="N779" s="8" t="s">
        <v>88</v>
      </c>
      <c r="O779" s="8" t="s">
        <v>80</v>
      </c>
      <c r="P779" s="8"/>
    </row>
    <row r="780" spans="1:16" x14ac:dyDescent="0.2">
      <c r="A780" s="5">
        <v>31909000000</v>
      </c>
      <c r="B780" s="5">
        <v>3</v>
      </c>
      <c r="C780" s="5">
        <v>2212</v>
      </c>
      <c r="D780" s="5">
        <v>6121</v>
      </c>
      <c r="E780" s="5"/>
      <c r="F780" s="5"/>
      <c r="G780" s="5">
        <v>237</v>
      </c>
      <c r="H780" s="6"/>
      <c r="I780" s="6">
        <v>4878.64012</v>
      </c>
      <c r="J780" s="6"/>
      <c r="K780" s="7"/>
      <c r="L780" s="23"/>
      <c r="M780" s="8" t="s">
        <v>217</v>
      </c>
      <c r="N780" s="8" t="s">
        <v>88</v>
      </c>
      <c r="O780" s="8" t="s">
        <v>80</v>
      </c>
      <c r="P780" s="8" t="s">
        <v>89</v>
      </c>
    </row>
    <row r="781" spans="1:16" x14ac:dyDescent="0.2">
      <c r="L781" s="23"/>
    </row>
    <row r="782" spans="1:16" x14ac:dyDescent="0.2">
      <c r="A782" s="11" t="s">
        <v>217</v>
      </c>
      <c r="B782" s="9"/>
      <c r="C782" s="9"/>
      <c r="D782" s="9"/>
      <c r="E782" s="9"/>
      <c r="F782" s="9"/>
      <c r="G782" s="9"/>
      <c r="H782" s="10">
        <f>SUM(H778:H781)</f>
        <v>0</v>
      </c>
      <c r="I782" s="10">
        <f t="shared" ref="I782:L782" si="140">SUM(I778:I781)</f>
        <v>4878.64012</v>
      </c>
      <c r="J782" s="10">
        <f t="shared" si="140"/>
        <v>631.32899999999995</v>
      </c>
      <c r="K782" s="10">
        <f t="shared" si="140"/>
        <v>9000</v>
      </c>
      <c r="L782" s="10">
        <f t="shared" si="140"/>
        <v>0</v>
      </c>
      <c r="M782" s="11"/>
      <c r="N782" s="11"/>
      <c r="O782" s="11"/>
      <c r="P782" s="11"/>
    </row>
    <row r="783" spans="1:16" x14ac:dyDescent="0.2">
      <c r="L783" s="23"/>
    </row>
    <row r="784" spans="1:16" x14ac:dyDescent="0.2">
      <c r="A784" s="5">
        <v>31910000000</v>
      </c>
      <c r="B784" s="5">
        <v>3</v>
      </c>
      <c r="C784" s="5">
        <v>2219</v>
      </c>
      <c r="D784" s="5">
        <v>6121</v>
      </c>
      <c r="E784" s="5"/>
      <c r="F784" s="5"/>
      <c r="G784" s="5"/>
      <c r="H784" s="6"/>
      <c r="I784" s="6"/>
      <c r="J784" s="6">
        <v>47.432000000000002</v>
      </c>
      <c r="K784" s="7">
        <v>200</v>
      </c>
      <c r="L784" s="23">
        <v>3300</v>
      </c>
      <c r="M784" s="8" t="s">
        <v>218</v>
      </c>
      <c r="N784" s="8" t="s">
        <v>88</v>
      </c>
      <c r="O784" s="8" t="s">
        <v>85</v>
      </c>
      <c r="P784" s="8"/>
    </row>
    <row r="785" spans="1:16" x14ac:dyDescent="0.2">
      <c r="A785" s="5">
        <v>31910000000</v>
      </c>
      <c r="B785" s="5">
        <v>3</v>
      </c>
      <c r="C785" s="5">
        <v>2219</v>
      </c>
      <c r="D785" s="5">
        <v>6121</v>
      </c>
      <c r="E785" s="5"/>
      <c r="F785" s="5"/>
      <c r="G785" s="5">
        <v>237</v>
      </c>
      <c r="H785" s="6"/>
      <c r="I785" s="6">
        <v>189.72800000000001</v>
      </c>
      <c r="J785" s="6"/>
      <c r="K785" s="7"/>
      <c r="L785" s="23"/>
      <c r="M785" s="8" t="s">
        <v>218</v>
      </c>
      <c r="N785" s="8" t="s">
        <v>88</v>
      </c>
      <c r="O785" s="8" t="s">
        <v>85</v>
      </c>
      <c r="P785" s="8" t="s">
        <v>89</v>
      </c>
    </row>
    <row r="786" spans="1:16" x14ac:dyDescent="0.2">
      <c r="L786" s="23"/>
    </row>
    <row r="787" spans="1:16" x14ac:dyDescent="0.2">
      <c r="A787" s="11" t="s">
        <v>218</v>
      </c>
      <c r="B787" s="9"/>
      <c r="C787" s="9"/>
      <c r="D787" s="9"/>
      <c r="E787" s="9"/>
      <c r="F787" s="9"/>
      <c r="G787" s="9"/>
      <c r="H787" s="10">
        <f>SUM(H783:H786)</f>
        <v>0</v>
      </c>
      <c r="I787" s="10">
        <f t="shared" ref="I787:L787" si="141">SUM(I783:I786)</f>
        <v>189.72800000000001</v>
      </c>
      <c r="J787" s="10">
        <f t="shared" si="141"/>
        <v>47.432000000000002</v>
      </c>
      <c r="K787" s="10">
        <f t="shared" si="141"/>
        <v>200</v>
      </c>
      <c r="L787" s="10">
        <f t="shared" si="141"/>
        <v>3300</v>
      </c>
      <c r="M787" s="11"/>
      <c r="N787" s="11"/>
      <c r="O787" s="11"/>
      <c r="P787" s="11"/>
    </row>
    <row r="788" spans="1:16" x14ac:dyDescent="0.2">
      <c r="L788" s="23"/>
    </row>
    <row r="789" spans="1:16" x14ac:dyDescent="0.2">
      <c r="A789" s="5">
        <v>31911000000</v>
      </c>
      <c r="B789" s="5">
        <v>3</v>
      </c>
      <c r="C789" s="5">
        <v>2212</v>
      </c>
      <c r="D789" s="5">
        <v>6121</v>
      </c>
      <c r="E789" s="5"/>
      <c r="F789" s="5"/>
      <c r="G789" s="5">
        <v>237</v>
      </c>
      <c r="H789" s="6"/>
      <c r="I789" s="6">
        <v>4134.7076100000004</v>
      </c>
      <c r="J789" s="6"/>
      <c r="K789" s="7"/>
      <c r="L789" s="23"/>
      <c r="M789" s="8" t="s">
        <v>219</v>
      </c>
      <c r="N789" s="8" t="s">
        <v>88</v>
      </c>
      <c r="O789" s="8" t="s">
        <v>80</v>
      </c>
      <c r="P789" s="8" t="s">
        <v>89</v>
      </c>
    </row>
    <row r="790" spans="1:16" x14ac:dyDescent="0.2">
      <c r="L790" s="23"/>
    </row>
    <row r="791" spans="1:16" x14ac:dyDescent="0.2">
      <c r="A791" s="11" t="s">
        <v>219</v>
      </c>
      <c r="B791" s="9"/>
      <c r="C791" s="9"/>
      <c r="D791" s="9"/>
      <c r="E791" s="9"/>
      <c r="F791" s="9"/>
      <c r="G791" s="9"/>
      <c r="H791" s="10">
        <f>SUM(H788:H790)</f>
        <v>0</v>
      </c>
      <c r="I791" s="10">
        <f t="shared" ref="I791:L791" si="142">SUM(I788:I790)</f>
        <v>4134.7076100000004</v>
      </c>
      <c r="J791" s="10">
        <f t="shared" si="142"/>
        <v>0</v>
      </c>
      <c r="K791" s="10">
        <f t="shared" si="142"/>
        <v>0</v>
      </c>
      <c r="L791" s="10">
        <f t="shared" si="142"/>
        <v>0</v>
      </c>
      <c r="M791" s="11"/>
      <c r="N791" s="11"/>
      <c r="O791" s="11"/>
      <c r="P791" s="11"/>
    </row>
    <row r="792" spans="1:16" x14ac:dyDescent="0.2">
      <c r="L792" s="23"/>
    </row>
    <row r="793" spans="1:16" x14ac:dyDescent="0.2">
      <c r="A793" s="5">
        <v>31912000000</v>
      </c>
      <c r="B793" s="5">
        <v>3</v>
      </c>
      <c r="C793" s="5">
        <v>2212</v>
      </c>
      <c r="D793" s="5">
        <v>6121</v>
      </c>
      <c r="E793" s="5"/>
      <c r="F793" s="5"/>
      <c r="G793" s="5"/>
      <c r="H793" s="6"/>
      <c r="I793" s="6"/>
      <c r="J793" s="6"/>
      <c r="K793" s="7">
        <v>7800</v>
      </c>
      <c r="L793" s="23"/>
      <c r="M793" s="8" t="s">
        <v>220</v>
      </c>
      <c r="N793" s="8" t="s">
        <v>88</v>
      </c>
      <c r="O793" s="8" t="s">
        <v>80</v>
      </c>
      <c r="P793" s="8"/>
    </row>
    <row r="794" spans="1:16" x14ac:dyDescent="0.2">
      <c r="A794" s="5">
        <v>31912000000</v>
      </c>
      <c r="B794" s="5">
        <v>3</v>
      </c>
      <c r="C794" s="5">
        <v>2212</v>
      </c>
      <c r="D794" s="5">
        <v>6121</v>
      </c>
      <c r="E794" s="5"/>
      <c r="F794" s="5"/>
      <c r="G794" s="5">
        <v>237</v>
      </c>
      <c r="H794" s="6"/>
      <c r="I794" s="6">
        <v>84.596000000000004</v>
      </c>
      <c r="J794" s="6"/>
      <c r="K794" s="7"/>
      <c r="L794" s="23"/>
      <c r="M794" s="8" t="s">
        <v>220</v>
      </c>
      <c r="N794" s="8" t="s">
        <v>88</v>
      </c>
      <c r="O794" s="8" t="s">
        <v>80</v>
      </c>
      <c r="P794" s="8" t="s">
        <v>89</v>
      </c>
    </row>
    <row r="795" spans="1:16" x14ac:dyDescent="0.2">
      <c r="L795" s="23"/>
    </row>
    <row r="796" spans="1:16" x14ac:dyDescent="0.2">
      <c r="A796" s="11" t="s">
        <v>220</v>
      </c>
      <c r="B796" s="9"/>
      <c r="C796" s="9"/>
      <c r="D796" s="9"/>
      <c r="E796" s="9"/>
      <c r="F796" s="9"/>
      <c r="G796" s="9"/>
      <c r="H796" s="10">
        <f>SUM(H792:H795)</f>
        <v>0</v>
      </c>
      <c r="I796" s="10">
        <f t="shared" ref="I796:L796" si="143">SUM(I792:I795)</f>
        <v>84.596000000000004</v>
      </c>
      <c r="J796" s="10">
        <f t="shared" si="143"/>
        <v>0</v>
      </c>
      <c r="K796" s="10">
        <f t="shared" si="143"/>
        <v>7800</v>
      </c>
      <c r="L796" s="10">
        <f t="shared" si="143"/>
        <v>0</v>
      </c>
      <c r="M796" s="11"/>
      <c r="N796" s="11"/>
      <c r="O796" s="11"/>
      <c r="P796" s="11"/>
    </row>
    <row r="797" spans="1:16" x14ac:dyDescent="0.2">
      <c r="L797" s="23"/>
    </row>
    <row r="798" spans="1:16" x14ac:dyDescent="0.2">
      <c r="A798" s="5">
        <v>31913000000</v>
      </c>
      <c r="B798" s="5">
        <v>3</v>
      </c>
      <c r="C798" s="5">
        <v>2212</v>
      </c>
      <c r="D798" s="5">
        <v>6121</v>
      </c>
      <c r="E798" s="5"/>
      <c r="F798" s="5"/>
      <c r="G798" s="5">
        <v>237</v>
      </c>
      <c r="H798" s="6"/>
      <c r="I798" s="6">
        <v>3416.7095800000002</v>
      </c>
      <c r="J798" s="6"/>
      <c r="K798" s="7"/>
      <c r="L798" s="23"/>
      <c r="M798" s="8" t="s">
        <v>221</v>
      </c>
      <c r="N798" s="8" t="s">
        <v>88</v>
      </c>
      <c r="O798" s="8" t="s">
        <v>80</v>
      </c>
      <c r="P798" s="8" t="s">
        <v>89</v>
      </c>
    </row>
    <row r="799" spans="1:16" x14ac:dyDescent="0.2">
      <c r="L799" s="23"/>
    </row>
    <row r="800" spans="1:16" x14ac:dyDescent="0.2">
      <c r="A800" s="11" t="s">
        <v>221</v>
      </c>
      <c r="B800" s="9"/>
      <c r="C800" s="9"/>
      <c r="D800" s="9"/>
      <c r="E800" s="9"/>
      <c r="F800" s="9"/>
      <c r="G800" s="9"/>
      <c r="H800" s="10">
        <f>SUM(H797:H799)</f>
        <v>0</v>
      </c>
      <c r="I800" s="10">
        <f t="shared" ref="I800:L800" si="144">SUM(I797:I799)</f>
        <v>3416.7095800000002</v>
      </c>
      <c r="J800" s="10">
        <f t="shared" si="144"/>
        <v>0</v>
      </c>
      <c r="K800" s="10">
        <f t="shared" si="144"/>
        <v>0</v>
      </c>
      <c r="L800" s="10">
        <f t="shared" si="144"/>
        <v>0</v>
      </c>
      <c r="M800" s="11"/>
      <c r="N800" s="11"/>
      <c r="O800" s="11"/>
      <c r="P800" s="11"/>
    </row>
    <row r="801" spans="1:16" x14ac:dyDescent="0.2">
      <c r="L801" s="23"/>
    </row>
    <row r="802" spans="1:16" x14ac:dyDescent="0.2">
      <c r="A802" s="5">
        <v>31914000000</v>
      </c>
      <c r="B802" s="5">
        <v>3</v>
      </c>
      <c r="C802" s="5">
        <v>2212</v>
      </c>
      <c r="D802" s="5">
        <v>6121</v>
      </c>
      <c r="E802" s="5"/>
      <c r="F802" s="5"/>
      <c r="G802" s="5">
        <v>237</v>
      </c>
      <c r="H802" s="6"/>
      <c r="I802" s="6">
        <v>63.076500000000003</v>
      </c>
      <c r="J802" s="6"/>
      <c r="K802" s="7"/>
      <c r="L802" s="23"/>
      <c r="M802" s="8" t="s">
        <v>222</v>
      </c>
      <c r="N802" s="8" t="s">
        <v>88</v>
      </c>
      <c r="O802" s="8" t="s">
        <v>80</v>
      </c>
      <c r="P802" s="8" t="s">
        <v>89</v>
      </c>
    </row>
    <row r="803" spans="1:16" x14ac:dyDescent="0.2">
      <c r="L803" s="23"/>
    </row>
    <row r="804" spans="1:16" x14ac:dyDescent="0.2">
      <c r="A804" s="11" t="s">
        <v>222</v>
      </c>
      <c r="B804" s="9"/>
      <c r="C804" s="9"/>
      <c r="D804" s="9"/>
      <c r="E804" s="9"/>
      <c r="F804" s="9"/>
      <c r="G804" s="9"/>
      <c r="H804" s="10">
        <f>SUM(H801:H803)</f>
        <v>0</v>
      </c>
      <c r="I804" s="10">
        <f t="shared" ref="I804:L804" si="145">SUM(I801:I803)</f>
        <v>63.076500000000003</v>
      </c>
      <c r="J804" s="10">
        <f t="shared" si="145"/>
        <v>0</v>
      </c>
      <c r="K804" s="10">
        <f t="shared" si="145"/>
        <v>0</v>
      </c>
      <c r="L804" s="10">
        <f t="shared" si="145"/>
        <v>0</v>
      </c>
      <c r="M804" s="11"/>
      <c r="N804" s="11"/>
      <c r="O804" s="11"/>
      <c r="P804" s="11"/>
    </row>
    <row r="805" spans="1:16" x14ac:dyDescent="0.2">
      <c r="L805" s="23"/>
    </row>
    <row r="806" spans="1:16" x14ac:dyDescent="0.2">
      <c r="A806" s="5">
        <v>31915000000</v>
      </c>
      <c r="B806" s="5">
        <v>3</v>
      </c>
      <c r="C806" s="5">
        <v>2212</v>
      </c>
      <c r="D806" s="5">
        <v>5171</v>
      </c>
      <c r="E806" s="5"/>
      <c r="F806" s="5"/>
      <c r="G806" s="5"/>
      <c r="H806" s="6"/>
      <c r="I806" s="6">
        <v>7273.0074199999999</v>
      </c>
      <c r="J806" s="6"/>
      <c r="K806" s="7"/>
      <c r="L806" s="23"/>
      <c r="M806" s="8" t="s">
        <v>81</v>
      </c>
      <c r="N806" s="8" t="s">
        <v>94</v>
      </c>
      <c r="O806" s="8" t="s">
        <v>80</v>
      </c>
      <c r="P806" s="8"/>
    </row>
    <row r="807" spans="1:16" x14ac:dyDescent="0.2">
      <c r="A807" s="5">
        <v>31915000000</v>
      </c>
      <c r="B807" s="5">
        <v>3</v>
      </c>
      <c r="C807" s="5">
        <v>2212</v>
      </c>
      <c r="D807" s="5">
        <v>6121</v>
      </c>
      <c r="E807" s="5"/>
      <c r="F807" s="5"/>
      <c r="G807" s="5"/>
      <c r="H807" s="6"/>
      <c r="I807" s="6">
        <v>199.11833999999999</v>
      </c>
      <c r="J807" s="6"/>
      <c r="K807" s="7"/>
      <c r="L807" s="23"/>
      <c r="M807" s="8" t="s">
        <v>81</v>
      </c>
      <c r="N807" s="8" t="s">
        <v>88</v>
      </c>
      <c r="O807" s="8" t="s">
        <v>80</v>
      </c>
      <c r="P807" s="8"/>
    </row>
    <row r="808" spans="1:16" x14ac:dyDescent="0.2">
      <c r="L808" s="23"/>
    </row>
    <row r="809" spans="1:16" x14ac:dyDescent="0.2">
      <c r="A809" s="11" t="s">
        <v>81</v>
      </c>
      <c r="B809" s="9"/>
      <c r="C809" s="9"/>
      <c r="D809" s="9"/>
      <c r="E809" s="9"/>
      <c r="F809" s="9"/>
      <c r="G809" s="9"/>
      <c r="H809" s="10">
        <f>SUM(H805:H808)</f>
        <v>0</v>
      </c>
      <c r="I809" s="10">
        <f t="shared" ref="I809:L809" si="146">SUM(I805:I808)</f>
        <v>7472.1257599999999</v>
      </c>
      <c r="J809" s="10">
        <f t="shared" si="146"/>
        <v>0</v>
      </c>
      <c r="K809" s="10">
        <f t="shared" si="146"/>
        <v>0</v>
      </c>
      <c r="L809" s="10">
        <f t="shared" si="146"/>
        <v>0</v>
      </c>
      <c r="M809" s="11"/>
      <c r="N809" s="11"/>
      <c r="O809" s="11"/>
      <c r="P809" s="11"/>
    </row>
    <row r="810" spans="1:16" x14ac:dyDescent="0.2">
      <c r="L810" s="23"/>
    </row>
    <row r="811" spans="1:16" x14ac:dyDescent="0.2">
      <c r="A811" s="5">
        <v>31916000000</v>
      </c>
      <c r="B811" s="5">
        <v>3</v>
      </c>
      <c r="C811" s="5">
        <v>2219</v>
      </c>
      <c r="D811" s="5">
        <v>6121</v>
      </c>
      <c r="E811" s="5"/>
      <c r="F811" s="5"/>
      <c r="G811" s="5"/>
      <c r="H811" s="6"/>
      <c r="I811" s="6">
        <v>52.225000000000001</v>
      </c>
      <c r="J811" s="6">
        <v>493.03291999999999</v>
      </c>
      <c r="K811" s="7">
        <v>13000</v>
      </c>
      <c r="L811" s="23"/>
      <c r="M811" s="8" t="s">
        <v>84</v>
      </c>
      <c r="N811" s="8" t="s">
        <v>88</v>
      </c>
      <c r="O811" s="8" t="s">
        <v>85</v>
      </c>
      <c r="P811" s="8"/>
    </row>
    <row r="812" spans="1:16" x14ac:dyDescent="0.2">
      <c r="L812" s="23"/>
    </row>
    <row r="813" spans="1:16" x14ac:dyDescent="0.2">
      <c r="A813" s="11" t="s">
        <v>84</v>
      </c>
      <c r="B813" s="9"/>
      <c r="C813" s="9"/>
      <c r="D813" s="9"/>
      <c r="E813" s="9"/>
      <c r="F813" s="9"/>
      <c r="G813" s="9"/>
      <c r="H813" s="10">
        <f>SUM(H810:H812)</f>
        <v>0</v>
      </c>
      <c r="I813" s="10">
        <f t="shared" ref="I813:L813" si="147">SUM(I810:I812)</f>
        <v>52.225000000000001</v>
      </c>
      <c r="J813" s="10">
        <f t="shared" si="147"/>
        <v>493.03291999999999</v>
      </c>
      <c r="K813" s="10">
        <f t="shared" si="147"/>
        <v>13000</v>
      </c>
      <c r="L813" s="10">
        <f t="shared" si="147"/>
        <v>0</v>
      </c>
      <c r="M813" s="11"/>
      <c r="N813" s="11"/>
      <c r="O813" s="11"/>
      <c r="P813" s="11"/>
    </row>
    <row r="814" spans="1:16" x14ac:dyDescent="0.2">
      <c r="L814" s="23"/>
    </row>
    <row r="815" spans="1:16" x14ac:dyDescent="0.2">
      <c r="A815" s="5">
        <v>31917000000</v>
      </c>
      <c r="B815" s="5">
        <v>3</v>
      </c>
      <c r="C815" s="5">
        <v>3631</v>
      </c>
      <c r="D815" s="5">
        <v>6121</v>
      </c>
      <c r="E815" s="5"/>
      <c r="F815" s="5"/>
      <c r="G815" s="5"/>
      <c r="H815" s="6"/>
      <c r="I815" s="6">
        <v>654.06545000000006</v>
      </c>
      <c r="J815" s="6"/>
      <c r="K815" s="7"/>
      <c r="L815" s="23"/>
      <c r="M815" s="8" t="s">
        <v>223</v>
      </c>
      <c r="N815" s="8" t="s">
        <v>88</v>
      </c>
      <c r="O815" s="8" t="s">
        <v>93</v>
      </c>
      <c r="P815" s="8"/>
    </row>
    <row r="816" spans="1:16" x14ac:dyDescent="0.2">
      <c r="L816" s="23"/>
    </row>
    <row r="817" spans="1:16" x14ac:dyDescent="0.2">
      <c r="A817" s="11" t="s">
        <v>223</v>
      </c>
      <c r="B817" s="9"/>
      <c r="C817" s="9"/>
      <c r="D817" s="9"/>
      <c r="E817" s="9"/>
      <c r="F817" s="9"/>
      <c r="G817" s="9"/>
      <c r="H817" s="10">
        <f>SUM(H814:H816)</f>
        <v>0</v>
      </c>
      <c r="I817" s="10">
        <f t="shared" ref="I817:L817" si="148">SUM(I814:I816)</f>
        <v>654.06545000000006</v>
      </c>
      <c r="J817" s="10">
        <f t="shared" si="148"/>
        <v>0</v>
      </c>
      <c r="K817" s="10">
        <f t="shared" si="148"/>
        <v>0</v>
      </c>
      <c r="L817" s="10">
        <f t="shared" si="148"/>
        <v>0</v>
      </c>
      <c r="M817" s="11"/>
      <c r="N817" s="11"/>
      <c r="O817" s="11"/>
      <c r="P817" s="11"/>
    </row>
    <row r="818" spans="1:16" x14ac:dyDescent="0.2">
      <c r="L818" s="23"/>
    </row>
    <row r="819" spans="1:16" x14ac:dyDescent="0.2">
      <c r="A819" s="5">
        <v>31918000000</v>
      </c>
      <c r="B819" s="5">
        <v>3</v>
      </c>
      <c r="C819" s="5">
        <v>3639</v>
      </c>
      <c r="D819" s="5">
        <v>5171</v>
      </c>
      <c r="E819" s="5"/>
      <c r="F819" s="5"/>
      <c r="G819" s="5"/>
      <c r="H819" s="6"/>
      <c r="I819" s="6">
        <v>697.12044000000003</v>
      </c>
      <c r="J819" s="6"/>
      <c r="K819" s="7"/>
      <c r="L819" s="23"/>
      <c r="M819" s="8" t="s">
        <v>224</v>
      </c>
      <c r="N819" s="8" t="s">
        <v>94</v>
      </c>
      <c r="O819" s="8" t="s">
        <v>20</v>
      </c>
      <c r="P819" s="8"/>
    </row>
    <row r="820" spans="1:16" x14ac:dyDescent="0.2">
      <c r="L820" s="23"/>
    </row>
    <row r="821" spans="1:16" x14ac:dyDescent="0.2">
      <c r="A821" s="11" t="s">
        <v>224</v>
      </c>
      <c r="B821" s="9"/>
      <c r="C821" s="9"/>
      <c r="D821" s="9"/>
      <c r="E821" s="9"/>
      <c r="F821" s="9"/>
      <c r="G821" s="9"/>
      <c r="H821" s="10">
        <f>SUM(H818:H820)</f>
        <v>0</v>
      </c>
      <c r="I821" s="10">
        <f t="shared" ref="I821:L821" si="149">SUM(I818:I820)</f>
        <v>697.12044000000003</v>
      </c>
      <c r="J821" s="10">
        <f t="shared" si="149"/>
        <v>0</v>
      </c>
      <c r="K821" s="10">
        <f t="shared" si="149"/>
        <v>0</v>
      </c>
      <c r="L821" s="10">
        <f t="shared" si="149"/>
        <v>0</v>
      </c>
      <c r="M821" s="11"/>
      <c r="N821" s="11"/>
      <c r="O821" s="11"/>
      <c r="P821" s="11"/>
    </row>
    <row r="822" spans="1:16" x14ac:dyDescent="0.2">
      <c r="L822" s="23"/>
    </row>
    <row r="823" spans="1:16" x14ac:dyDescent="0.2">
      <c r="A823" s="5">
        <v>31919000000</v>
      </c>
      <c r="B823" s="5">
        <v>3</v>
      </c>
      <c r="C823" s="5">
        <v>3429</v>
      </c>
      <c r="D823" s="5">
        <v>6121</v>
      </c>
      <c r="E823" s="5"/>
      <c r="F823" s="5"/>
      <c r="G823" s="5"/>
      <c r="H823" s="6"/>
      <c r="I823" s="6">
        <v>603.61950000000002</v>
      </c>
      <c r="J823" s="6"/>
      <c r="K823" s="7"/>
      <c r="L823" s="23"/>
      <c r="M823" s="8" t="s">
        <v>225</v>
      </c>
      <c r="N823" s="8" t="s">
        <v>88</v>
      </c>
      <c r="O823" s="8" t="s">
        <v>100</v>
      </c>
      <c r="P823" s="8"/>
    </row>
    <row r="824" spans="1:16" x14ac:dyDescent="0.2">
      <c r="L824" s="23"/>
    </row>
    <row r="825" spans="1:16" x14ac:dyDescent="0.2">
      <c r="A825" s="11" t="s">
        <v>225</v>
      </c>
      <c r="B825" s="9"/>
      <c r="C825" s="9"/>
      <c r="D825" s="9"/>
      <c r="E825" s="9"/>
      <c r="F825" s="9"/>
      <c r="G825" s="9"/>
      <c r="H825" s="10">
        <f>SUM(H822:H824)</f>
        <v>0</v>
      </c>
      <c r="I825" s="10">
        <f t="shared" ref="I825:L825" si="150">SUM(I822:I824)</f>
        <v>603.61950000000002</v>
      </c>
      <c r="J825" s="10">
        <f t="shared" si="150"/>
        <v>0</v>
      </c>
      <c r="K825" s="10">
        <f t="shared" si="150"/>
        <v>0</v>
      </c>
      <c r="L825" s="10">
        <f t="shared" si="150"/>
        <v>0</v>
      </c>
      <c r="M825" s="11"/>
      <c r="N825" s="11"/>
      <c r="O825" s="11"/>
      <c r="P825" s="11"/>
    </row>
    <row r="826" spans="1:16" x14ac:dyDescent="0.2">
      <c r="L826" s="23"/>
    </row>
    <row r="827" spans="1:16" x14ac:dyDescent="0.2">
      <c r="A827" s="5">
        <v>31921000000</v>
      </c>
      <c r="B827" s="5">
        <v>3</v>
      </c>
      <c r="C827" s="5">
        <v>3639</v>
      </c>
      <c r="D827" s="5">
        <v>6121</v>
      </c>
      <c r="E827" s="5"/>
      <c r="F827" s="5"/>
      <c r="G827" s="5"/>
      <c r="H827" s="6"/>
      <c r="I827" s="6">
        <v>3860.45523</v>
      </c>
      <c r="J827" s="6"/>
      <c r="K827" s="7"/>
      <c r="L827" s="23"/>
      <c r="M827" s="8" t="s">
        <v>226</v>
      </c>
      <c r="N827" s="8" t="s">
        <v>88</v>
      </c>
      <c r="O827" s="8" t="s">
        <v>20</v>
      </c>
      <c r="P827" s="8"/>
    </row>
    <row r="828" spans="1:16" x14ac:dyDescent="0.2">
      <c r="L828" s="23"/>
    </row>
    <row r="829" spans="1:16" x14ac:dyDescent="0.2">
      <c r="A829" s="11" t="s">
        <v>226</v>
      </c>
      <c r="B829" s="9"/>
      <c r="C829" s="9"/>
      <c r="D829" s="9"/>
      <c r="E829" s="9"/>
      <c r="F829" s="9"/>
      <c r="G829" s="9"/>
      <c r="H829" s="10">
        <f>SUM(H826:H828)</f>
        <v>0</v>
      </c>
      <c r="I829" s="10">
        <f t="shared" ref="I829:L829" si="151">SUM(I826:I828)</f>
        <v>3860.45523</v>
      </c>
      <c r="J829" s="10">
        <f t="shared" si="151"/>
        <v>0</v>
      </c>
      <c r="K829" s="10">
        <f t="shared" si="151"/>
        <v>0</v>
      </c>
      <c r="L829" s="10">
        <f t="shared" si="151"/>
        <v>0</v>
      </c>
      <c r="M829" s="11"/>
      <c r="N829" s="11"/>
      <c r="O829" s="11"/>
      <c r="P829" s="11"/>
    </row>
    <row r="830" spans="1:16" x14ac:dyDescent="0.2">
      <c r="L830" s="23"/>
    </row>
    <row r="831" spans="1:16" x14ac:dyDescent="0.2">
      <c r="A831" s="5">
        <v>31922000000</v>
      </c>
      <c r="B831" s="5">
        <v>3</v>
      </c>
      <c r="C831" s="5">
        <v>2212</v>
      </c>
      <c r="D831" s="5">
        <v>6121</v>
      </c>
      <c r="E831" s="5"/>
      <c r="F831" s="5"/>
      <c r="G831" s="5"/>
      <c r="H831" s="6"/>
      <c r="I831" s="6">
        <v>9469.5828799999999</v>
      </c>
      <c r="J831" s="6"/>
      <c r="K831" s="7"/>
      <c r="L831" s="23"/>
      <c r="M831" s="8" t="s">
        <v>227</v>
      </c>
      <c r="N831" s="8" t="s">
        <v>88</v>
      </c>
      <c r="O831" s="8" t="s">
        <v>80</v>
      </c>
      <c r="P831" s="8"/>
    </row>
    <row r="832" spans="1:16" x14ac:dyDescent="0.2">
      <c r="L832" s="23"/>
    </row>
    <row r="833" spans="1:16" x14ac:dyDescent="0.2">
      <c r="A833" s="11" t="s">
        <v>227</v>
      </c>
      <c r="B833" s="9"/>
      <c r="C833" s="9"/>
      <c r="D833" s="9"/>
      <c r="E833" s="9"/>
      <c r="F833" s="9"/>
      <c r="G833" s="9"/>
      <c r="H833" s="10">
        <f>SUM(H830:H832)</f>
        <v>0</v>
      </c>
      <c r="I833" s="10">
        <f t="shared" ref="I833:L833" si="152">SUM(I830:I832)</f>
        <v>9469.5828799999999</v>
      </c>
      <c r="J833" s="10">
        <f t="shared" si="152"/>
        <v>0</v>
      </c>
      <c r="K833" s="10">
        <f t="shared" si="152"/>
        <v>0</v>
      </c>
      <c r="L833" s="10">
        <f t="shared" si="152"/>
        <v>0</v>
      </c>
      <c r="M833" s="11"/>
      <c r="N833" s="11"/>
      <c r="O833" s="11"/>
      <c r="P833" s="11"/>
    </row>
    <row r="834" spans="1:16" x14ac:dyDescent="0.2">
      <c r="L834" s="23"/>
    </row>
    <row r="835" spans="1:16" x14ac:dyDescent="0.2">
      <c r="A835" s="5">
        <v>31924000000</v>
      </c>
      <c r="B835" s="5">
        <v>3</v>
      </c>
      <c r="C835" s="5">
        <v>3322</v>
      </c>
      <c r="D835" s="5">
        <v>5171</v>
      </c>
      <c r="E835" s="5"/>
      <c r="F835" s="5"/>
      <c r="G835" s="5"/>
      <c r="H835" s="6"/>
      <c r="I835" s="6">
        <v>240.79</v>
      </c>
      <c r="J835" s="6"/>
      <c r="K835" s="7"/>
      <c r="L835" s="23"/>
      <c r="M835" s="8" t="s">
        <v>228</v>
      </c>
      <c r="N835" s="8" t="s">
        <v>94</v>
      </c>
      <c r="O835" s="8" t="s">
        <v>154</v>
      </c>
      <c r="P835" s="8"/>
    </row>
    <row r="836" spans="1:16" x14ac:dyDescent="0.2">
      <c r="L836" s="23"/>
    </row>
    <row r="837" spans="1:16" x14ac:dyDescent="0.2">
      <c r="A837" s="11" t="s">
        <v>228</v>
      </c>
      <c r="B837" s="9"/>
      <c r="C837" s="9"/>
      <c r="D837" s="9"/>
      <c r="E837" s="9"/>
      <c r="F837" s="9"/>
      <c r="G837" s="9"/>
      <c r="H837" s="10">
        <f>SUM(H834:H836)</f>
        <v>0</v>
      </c>
      <c r="I837" s="10">
        <f t="shared" ref="I837:L837" si="153">SUM(I834:I836)</f>
        <v>240.79</v>
      </c>
      <c r="J837" s="10">
        <f t="shared" si="153"/>
        <v>0</v>
      </c>
      <c r="K837" s="10">
        <f t="shared" si="153"/>
        <v>0</v>
      </c>
      <c r="L837" s="10">
        <f t="shared" si="153"/>
        <v>0</v>
      </c>
      <c r="M837" s="11"/>
      <c r="N837" s="11"/>
      <c r="O837" s="11"/>
      <c r="P837" s="11"/>
    </row>
    <row r="838" spans="1:16" x14ac:dyDescent="0.2">
      <c r="L838" s="23"/>
    </row>
    <row r="839" spans="1:16" x14ac:dyDescent="0.2">
      <c r="A839" s="5">
        <v>31925000000</v>
      </c>
      <c r="B839" s="5">
        <v>3</v>
      </c>
      <c r="C839" s="5">
        <v>3421</v>
      </c>
      <c r="D839" s="5">
        <v>6121</v>
      </c>
      <c r="E839" s="5"/>
      <c r="F839" s="5"/>
      <c r="G839" s="5"/>
      <c r="H839" s="6"/>
      <c r="I839" s="6">
        <v>301.5</v>
      </c>
      <c r="J839" s="6"/>
      <c r="K839" s="7"/>
      <c r="L839" s="23"/>
      <c r="M839" s="8" t="s">
        <v>229</v>
      </c>
      <c r="N839" s="8" t="s">
        <v>88</v>
      </c>
      <c r="O839" s="8" t="s">
        <v>194</v>
      </c>
      <c r="P839" s="8"/>
    </row>
    <row r="840" spans="1:16" x14ac:dyDescent="0.2">
      <c r="L840" s="23"/>
    </row>
    <row r="841" spans="1:16" x14ac:dyDescent="0.2">
      <c r="A841" s="11" t="s">
        <v>229</v>
      </c>
      <c r="B841" s="9"/>
      <c r="C841" s="9"/>
      <c r="D841" s="9"/>
      <c r="E841" s="9"/>
      <c r="F841" s="9"/>
      <c r="G841" s="9"/>
      <c r="H841" s="10">
        <f>SUM(H838:H840)</f>
        <v>0</v>
      </c>
      <c r="I841" s="10">
        <f t="shared" ref="I841:L841" si="154">SUM(I838:I840)</f>
        <v>301.5</v>
      </c>
      <c r="J841" s="10">
        <f t="shared" si="154"/>
        <v>0</v>
      </c>
      <c r="K841" s="10">
        <f t="shared" si="154"/>
        <v>0</v>
      </c>
      <c r="L841" s="10">
        <f t="shared" si="154"/>
        <v>0</v>
      </c>
      <c r="M841" s="11"/>
      <c r="N841" s="11"/>
      <c r="O841" s="11"/>
      <c r="P841" s="11"/>
    </row>
    <row r="842" spans="1:16" x14ac:dyDescent="0.2">
      <c r="L842" s="23"/>
    </row>
    <row r="843" spans="1:16" x14ac:dyDescent="0.2">
      <c r="A843" s="5">
        <v>31926000000</v>
      </c>
      <c r="B843" s="5">
        <v>3</v>
      </c>
      <c r="C843" s="5">
        <v>3412</v>
      </c>
      <c r="D843" s="5">
        <v>6121</v>
      </c>
      <c r="E843" s="5"/>
      <c r="F843" s="5"/>
      <c r="G843" s="5"/>
      <c r="H843" s="6"/>
      <c r="I843" s="6">
        <v>158.42500000000001</v>
      </c>
      <c r="J843" s="6"/>
      <c r="K843" s="7"/>
      <c r="L843" s="23"/>
      <c r="M843" s="8" t="s">
        <v>230</v>
      </c>
      <c r="N843" s="8" t="s">
        <v>88</v>
      </c>
      <c r="O843" s="8" t="s">
        <v>29</v>
      </c>
      <c r="P843" s="8"/>
    </row>
    <row r="844" spans="1:16" x14ac:dyDescent="0.2">
      <c r="L844" s="23"/>
    </row>
    <row r="845" spans="1:16" x14ac:dyDescent="0.2">
      <c r="A845" s="11" t="s">
        <v>230</v>
      </c>
      <c r="B845" s="9"/>
      <c r="C845" s="9"/>
      <c r="D845" s="9"/>
      <c r="E845" s="9"/>
      <c r="F845" s="9"/>
      <c r="G845" s="9"/>
      <c r="H845" s="10">
        <f>SUM(H842:H844)</f>
        <v>0</v>
      </c>
      <c r="I845" s="10">
        <f t="shared" ref="I845:L845" si="155">SUM(I842:I844)</f>
        <v>158.42500000000001</v>
      </c>
      <c r="J845" s="10">
        <f t="shared" si="155"/>
        <v>0</v>
      </c>
      <c r="K845" s="10">
        <f t="shared" si="155"/>
        <v>0</v>
      </c>
      <c r="L845" s="10">
        <f t="shared" si="155"/>
        <v>0</v>
      </c>
      <c r="M845" s="11"/>
      <c r="N845" s="11"/>
      <c r="O845" s="11"/>
      <c r="P845" s="11"/>
    </row>
    <row r="846" spans="1:16" x14ac:dyDescent="0.2">
      <c r="L846" s="23"/>
    </row>
    <row r="847" spans="1:16" x14ac:dyDescent="0.2">
      <c r="A847" s="5">
        <v>31928000000</v>
      </c>
      <c r="B847" s="5">
        <v>3</v>
      </c>
      <c r="C847" s="5">
        <v>3639</v>
      </c>
      <c r="D847" s="5">
        <v>6119</v>
      </c>
      <c r="E847" s="5"/>
      <c r="F847" s="5"/>
      <c r="G847" s="5"/>
      <c r="H847" s="6"/>
      <c r="I847" s="6">
        <v>160.93</v>
      </c>
      <c r="J847" s="6">
        <v>668.16200000000003</v>
      </c>
      <c r="K847" s="7">
        <v>1000</v>
      </c>
      <c r="L847" s="23">
        <v>1000</v>
      </c>
      <c r="M847" s="8" t="s">
        <v>231</v>
      </c>
      <c r="N847" s="8" t="s">
        <v>119</v>
      </c>
      <c r="O847" s="8" t="s">
        <v>20</v>
      </c>
      <c r="P847" s="8"/>
    </row>
    <row r="848" spans="1:16" x14ac:dyDescent="0.2">
      <c r="A848" s="5">
        <v>31928000000</v>
      </c>
      <c r="B848" s="5">
        <v>3</v>
      </c>
      <c r="C848" s="5">
        <v>3639</v>
      </c>
      <c r="D848" s="5">
        <v>6121</v>
      </c>
      <c r="E848" s="5"/>
      <c r="F848" s="5"/>
      <c r="G848" s="5"/>
      <c r="H848" s="6"/>
      <c r="I848" s="6">
        <v>1048.0717500000001</v>
      </c>
      <c r="J848" s="6">
        <v>314.26100000000002</v>
      </c>
      <c r="K848" s="7">
        <v>500</v>
      </c>
      <c r="L848" s="23">
        <v>1000</v>
      </c>
      <c r="M848" s="8" t="s">
        <v>231</v>
      </c>
      <c r="N848" s="8" t="s">
        <v>88</v>
      </c>
      <c r="O848" s="8" t="s">
        <v>20</v>
      </c>
      <c r="P848" s="8"/>
    </row>
    <row r="849" spans="1:16" x14ac:dyDescent="0.2">
      <c r="L849" s="23"/>
    </row>
    <row r="850" spans="1:16" x14ac:dyDescent="0.2">
      <c r="A850" s="11" t="s">
        <v>231</v>
      </c>
      <c r="B850" s="9"/>
      <c r="C850" s="9"/>
      <c r="D850" s="9"/>
      <c r="E850" s="9"/>
      <c r="F850" s="9"/>
      <c r="G850" s="9"/>
      <c r="H850" s="10">
        <f>SUM(H846:H849)</f>
        <v>0</v>
      </c>
      <c r="I850" s="10">
        <f t="shared" ref="I850:L850" si="156">SUM(I846:I849)</f>
        <v>1209.0017500000001</v>
      </c>
      <c r="J850" s="10">
        <f t="shared" si="156"/>
        <v>982.423</v>
      </c>
      <c r="K850" s="10">
        <f t="shared" si="156"/>
        <v>1500</v>
      </c>
      <c r="L850" s="10">
        <f t="shared" si="156"/>
        <v>2000</v>
      </c>
      <c r="M850" s="11"/>
      <c r="N850" s="11"/>
      <c r="O850" s="11"/>
      <c r="P850" s="11"/>
    </row>
    <row r="851" spans="1:16" x14ac:dyDescent="0.2">
      <c r="L851" s="23"/>
    </row>
    <row r="852" spans="1:16" x14ac:dyDescent="0.2">
      <c r="A852" s="5">
        <v>31929000000</v>
      </c>
      <c r="B852" s="5">
        <v>3</v>
      </c>
      <c r="C852" s="5">
        <v>3639</v>
      </c>
      <c r="D852" s="5">
        <v>6122</v>
      </c>
      <c r="E852" s="5"/>
      <c r="F852" s="5"/>
      <c r="G852" s="5"/>
      <c r="H852" s="6"/>
      <c r="I852" s="6">
        <v>121.669</v>
      </c>
      <c r="J852" s="6"/>
      <c r="K852" s="7"/>
      <c r="L852" s="23"/>
      <c r="M852" s="8" t="s">
        <v>232</v>
      </c>
      <c r="N852" s="8" t="s">
        <v>107</v>
      </c>
      <c r="O852" s="8" t="s">
        <v>20</v>
      </c>
      <c r="P852" s="8"/>
    </row>
    <row r="853" spans="1:16" x14ac:dyDescent="0.2">
      <c r="L853" s="23"/>
    </row>
    <row r="854" spans="1:16" x14ac:dyDescent="0.2">
      <c r="A854" s="11" t="s">
        <v>232</v>
      </c>
      <c r="B854" s="9"/>
      <c r="C854" s="9"/>
      <c r="D854" s="9"/>
      <c r="E854" s="9"/>
      <c r="F854" s="9"/>
      <c r="G854" s="9"/>
      <c r="H854" s="10">
        <f>SUM(H851:H853)</f>
        <v>0</v>
      </c>
      <c r="I854" s="10">
        <f t="shared" ref="I854:L854" si="157">SUM(I851:I853)</f>
        <v>121.669</v>
      </c>
      <c r="J854" s="10">
        <f t="shared" si="157"/>
        <v>0</v>
      </c>
      <c r="K854" s="10">
        <f t="shared" si="157"/>
        <v>0</v>
      </c>
      <c r="L854" s="10">
        <f t="shared" si="157"/>
        <v>0</v>
      </c>
      <c r="M854" s="11"/>
      <c r="N854" s="11"/>
      <c r="O854" s="11"/>
      <c r="P854" s="11"/>
    </row>
    <row r="855" spans="1:16" x14ac:dyDescent="0.2">
      <c r="L855" s="23"/>
    </row>
    <row r="856" spans="1:16" x14ac:dyDescent="0.2">
      <c r="A856" s="5">
        <v>31930000000</v>
      </c>
      <c r="B856" s="5">
        <v>3</v>
      </c>
      <c r="C856" s="5">
        <v>3412</v>
      </c>
      <c r="D856" s="5">
        <v>5139</v>
      </c>
      <c r="E856" s="5"/>
      <c r="F856" s="5"/>
      <c r="G856" s="5"/>
      <c r="H856" s="6"/>
      <c r="I856" s="6">
        <v>7.9989999999999997</v>
      </c>
      <c r="J856" s="6"/>
      <c r="K856" s="7"/>
      <c r="L856" s="23"/>
      <c r="M856" s="8" t="s">
        <v>233</v>
      </c>
      <c r="N856" s="8" t="s">
        <v>113</v>
      </c>
      <c r="O856" s="8" t="s">
        <v>29</v>
      </c>
      <c r="P856" s="8"/>
    </row>
    <row r="857" spans="1:16" x14ac:dyDescent="0.2">
      <c r="A857" s="5">
        <v>31930000000</v>
      </c>
      <c r="B857" s="5">
        <v>3</v>
      </c>
      <c r="C857" s="5">
        <v>3412</v>
      </c>
      <c r="D857" s="5">
        <v>5169</v>
      </c>
      <c r="E857" s="5"/>
      <c r="F857" s="5"/>
      <c r="G857" s="5"/>
      <c r="H857" s="6"/>
      <c r="I857" s="6">
        <v>699.19300999999996</v>
      </c>
      <c r="J857" s="6"/>
      <c r="K857" s="7"/>
      <c r="L857" s="23"/>
      <c r="M857" s="8" t="s">
        <v>233</v>
      </c>
      <c r="N857" s="8" t="s">
        <v>106</v>
      </c>
      <c r="O857" s="8" t="s">
        <v>29</v>
      </c>
      <c r="P857" s="8"/>
    </row>
    <row r="858" spans="1:16" x14ac:dyDescent="0.2">
      <c r="L858" s="23"/>
    </row>
    <row r="859" spans="1:16" x14ac:dyDescent="0.2">
      <c r="A859" s="11" t="s">
        <v>233</v>
      </c>
      <c r="B859" s="9"/>
      <c r="C859" s="9"/>
      <c r="D859" s="9"/>
      <c r="E859" s="9"/>
      <c r="F859" s="9"/>
      <c r="G859" s="9"/>
      <c r="H859" s="10">
        <f>SUM(H855:H858)</f>
        <v>0</v>
      </c>
      <c r="I859" s="10">
        <f t="shared" ref="I859:L859" si="158">SUM(I855:I858)</f>
        <v>707.19200999999998</v>
      </c>
      <c r="J859" s="10">
        <f t="shared" si="158"/>
        <v>0</v>
      </c>
      <c r="K859" s="10">
        <f t="shared" si="158"/>
        <v>0</v>
      </c>
      <c r="L859" s="10">
        <f t="shared" si="158"/>
        <v>0</v>
      </c>
      <c r="M859" s="11"/>
      <c r="N859" s="11"/>
      <c r="O859" s="11"/>
      <c r="P859" s="11"/>
    </row>
    <row r="860" spans="1:16" x14ac:dyDescent="0.2">
      <c r="L860" s="23"/>
    </row>
    <row r="861" spans="1:16" x14ac:dyDescent="0.2">
      <c r="A861" s="5">
        <v>31931000000</v>
      </c>
      <c r="B861" s="5">
        <v>3</v>
      </c>
      <c r="C861" s="5">
        <v>2219</v>
      </c>
      <c r="D861" s="5">
        <v>6121</v>
      </c>
      <c r="E861" s="5"/>
      <c r="F861" s="5"/>
      <c r="G861" s="5">
        <v>237</v>
      </c>
      <c r="H861" s="6"/>
      <c r="I861" s="6">
        <v>243.16703999999999</v>
      </c>
      <c r="J861" s="6"/>
      <c r="K861" s="7"/>
      <c r="L861" s="23"/>
      <c r="M861" s="8" t="s">
        <v>234</v>
      </c>
      <c r="N861" s="8" t="s">
        <v>88</v>
      </c>
      <c r="O861" s="8" t="s">
        <v>85</v>
      </c>
      <c r="P861" s="8" t="s">
        <v>89</v>
      </c>
    </row>
    <row r="862" spans="1:16" x14ac:dyDescent="0.2">
      <c r="L862" s="23"/>
    </row>
    <row r="863" spans="1:16" x14ac:dyDescent="0.2">
      <c r="A863" s="11" t="s">
        <v>234</v>
      </c>
      <c r="B863" s="9"/>
      <c r="C863" s="9"/>
      <c r="D863" s="9"/>
      <c r="E863" s="9"/>
      <c r="F863" s="9"/>
      <c r="G863" s="9"/>
      <c r="H863" s="10">
        <f>SUM(H860:H862)</f>
        <v>0</v>
      </c>
      <c r="I863" s="10">
        <f t="shared" ref="I863:L863" si="159">SUM(I860:I862)</f>
        <v>243.16703999999999</v>
      </c>
      <c r="J863" s="10">
        <f t="shared" si="159"/>
        <v>0</v>
      </c>
      <c r="K863" s="10">
        <f t="shared" si="159"/>
        <v>0</v>
      </c>
      <c r="L863" s="10">
        <f t="shared" si="159"/>
        <v>0</v>
      </c>
      <c r="M863" s="11"/>
      <c r="N863" s="11"/>
      <c r="O863" s="11"/>
      <c r="P863" s="11"/>
    </row>
    <row r="864" spans="1:16" x14ac:dyDescent="0.2">
      <c r="L864" s="23"/>
    </row>
    <row r="865" spans="1:16" x14ac:dyDescent="0.2">
      <c r="A865" s="5">
        <v>32001000000</v>
      </c>
      <c r="B865" s="5">
        <v>3</v>
      </c>
      <c r="C865" s="5">
        <v>3113</v>
      </c>
      <c r="D865" s="5">
        <v>6121</v>
      </c>
      <c r="E865" s="5"/>
      <c r="F865" s="5"/>
      <c r="G865" s="5"/>
      <c r="H865" s="6"/>
      <c r="I865" s="6"/>
      <c r="J865" s="6"/>
      <c r="K865" s="7">
        <v>1900</v>
      </c>
      <c r="L865" s="23">
        <v>1900</v>
      </c>
      <c r="M865" s="8" t="s">
        <v>235</v>
      </c>
      <c r="N865" s="8" t="s">
        <v>88</v>
      </c>
      <c r="O865" s="8" t="s">
        <v>54</v>
      </c>
      <c r="P865" s="8"/>
    </row>
    <row r="866" spans="1:16" x14ac:dyDescent="0.2">
      <c r="L866" s="23"/>
    </row>
    <row r="867" spans="1:16" x14ac:dyDescent="0.2">
      <c r="A867" s="11" t="s">
        <v>235</v>
      </c>
      <c r="B867" s="9"/>
      <c r="C867" s="9"/>
      <c r="D867" s="9"/>
      <c r="E867" s="9"/>
      <c r="F867" s="9"/>
      <c r="G867" s="9"/>
      <c r="H867" s="10">
        <f>SUM(H864:H866)</f>
        <v>0</v>
      </c>
      <c r="I867" s="10">
        <f t="shared" ref="I867:L867" si="160">SUM(I864:I866)</f>
        <v>0</v>
      </c>
      <c r="J867" s="10">
        <f t="shared" si="160"/>
        <v>0</v>
      </c>
      <c r="K867" s="10">
        <f t="shared" si="160"/>
        <v>1900</v>
      </c>
      <c r="L867" s="10">
        <f t="shared" si="160"/>
        <v>1900</v>
      </c>
      <c r="M867" s="11"/>
      <c r="N867" s="11"/>
      <c r="O867" s="11"/>
      <c r="P867" s="11"/>
    </row>
    <row r="868" spans="1:16" x14ac:dyDescent="0.2">
      <c r="L868" s="23"/>
    </row>
    <row r="869" spans="1:16" x14ac:dyDescent="0.2">
      <c r="A869" s="5">
        <v>32002000000</v>
      </c>
      <c r="B869" s="5">
        <v>3</v>
      </c>
      <c r="C869" s="5">
        <v>2212</v>
      </c>
      <c r="D869" s="5">
        <v>5169</v>
      </c>
      <c r="E869" s="5"/>
      <c r="F869" s="5"/>
      <c r="G869" s="5"/>
      <c r="H869" s="6"/>
      <c r="I869" s="6"/>
      <c r="J869" s="6">
        <v>503.16640000000001</v>
      </c>
      <c r="K869" s="7">
        <v>900</v>
      </c>
      <c r="L869" s="23">
        <v>1000</v>
      </c>
      <c r="M869" s="8" t="s">
        <v>236</v>
      </c>
      <c r="N869" s="8" t="s">
        <v>106</v>
      </c>
      <c r="O869" s="8" t="s">
        <v>80</v>
      </c>
      <c r="P869" s="8"/>
    </row>
    <row r="870" spans="1:16" x14ac:dyDescent="0.2">
      <c r="A870" s="5">
        <v>32002000000</v>
      </c>
      <c r="B870" s="5">
        <v>3</v>
      </c>
      <c r="C870" s="5">
        <v>2212</v>
      </c>
      <c r="D870" s="5">
        <v>5171</v>
      </c>
      <c r="E870" s="5"/>
      <c r="F870" s="5"/>
      <c r="G870" s="5"/>
      <c r="H870" s="6"/>
      <c r="I870" s="6"/>
      <c r="J870" s="6"/>
      <c r="K870" s="7">
        <v>11</v>
      </c>
      <c r="L870" s="23">
        <v>9000</v>
      </c>
      <c r="M870" s="8" t="s">
        <v>236</v>
      </c>
      <c r="N870" s="8" t="s">
        <v>94</v>
      </c>
      <c r="O870" s="8" t="s">
        <v>80</v>
      </c>
      <c r="P870" s="8"/>
    </row>
    <row r="871" spans="1:16" x14ac:dyDescent="0.2">
      <c r="L871" s="23"/>
    </row>
    <row r="872" spans="1:16" x14ac:dyDescent="0.2">
      <c r="A872" s="11" t="s">
        <v>236</v>
      </c>
      <c r="B872" s="9"/>
      <c r="C872" s="9"/>
      <c r="D872" s="9"/>
      <c r="E872" s="9"/>
      <c r="F872" s="9"/>
      <c r="G872" s="9"/>
      <c r="H872" s="10">
        <f>SUM(H868:H871)</f>
        <v>0</v>
      </c>
      <c r="I872" s="10">
        <f t="shared" ref="I872:L872" si="161">SUM(I868:I871)</f>
        <v>0</v>
      </c>
      <c r="J872" s="10">
        <f t="shared" si="161"/>
        <v>503.16640000000001</v>
      </c>
      <c r="K872" s="10">
        <f t="shared" si="161"/>
        <v>911</v>
      </c>
      <c r="L872" s="10">
        <f t="shared" si="161"/>
        <v>10000</v>
      </c>
      <c r="M872" s="11"/>
      <c r="N872" s="11"/>
      <c r="O872" s="11"/>
      <c r="P872" s="11"/>
    </row>
    <row r="873" spans="1:16" x14ac:dyDescent="0.2">
      <c r="L873" s="23"/>
    </row>
    <row r="874" spans="1:16" x14ac:dyDescent="0.2">
      <c r="A874" s="5">
        <v>32003000000</v>
      </c>
      <c r="B874" s="5">
        <v>3</v>
      </c>
      <c r="C874" s="5">
        <v>3113</v>
      </c>
      <c r="D874" s="5">
        <v>6121</v>
      </c>
      <c r="E874" s="5"/>
      <c r="F874" s="5"/>
      <c r="G874" s="5"/>
      <c r="H874" s="6"/>
      <c r="I874" s="6"/>
      <c r="J874" s="6">
        <v>220.946</v>
      </c>
      <c r="K874" s="7">
        <v>5000</v>
      </c>
      <c r="L874" s="23"/>
      <c r="M874" s="8" t="s">
        <v>237</v>
      </c>
      <c r="N874" s="8" t="s">
        <v>88</v>
      </c>
      <c r="O874" s="8" t="s">
        <v>54</v>
      </c>
      <c r="P874" s="8"/>
    </row>
    <row r="875" spans="1:16" x14ac:dyDescent="0.2">
      <c r="L875" s="23"/>
    </row>
    <row r="876" spans="1:16" x14ac:dyDescent="0.2">
      <c r="A876" s="11" t="s">
        <v>237</v>
      </c>
      <c r="B876" s="9"/>
      <c r="C876" s="9"/>
      <c r="D876" s="9"/>
      <c r="E876" s="9"/>
      <c r="F876" s="9"/>
      <c r="G876" s="9"/>
      <c r="H876" s="10">
        <f>SUM(H873:H875)</f>
        <v>0</v>
      </c>
      <c r="I876" s="10">
        <f t="shared" ref="I876:L876" si="162">SUM(I873:I875)</f>
        <v>0</v>
      </c>
      <c r="J876" s="10">
        <f t="shared" si="162"/>
        <v>220.946</v>
      </c>
      <c r="K876" s="10">
        <f t="shared" si="162"/>
        <v>5000</v>
      </c>
      <c r="L876" s="10">
        <f t="shared" si="162"/>
        <v>0</v>
      </c>
      <c r="M876" s="11"/>
      <c r="N876" s="11"/>
      <c r="O876" s="11"/>
      <c r="P876" s="11"/>
    </row>
    <row r="877" spans="1:16" x14ac:dyDescent="0.2">
      <c r="L877" s="23"/>
    </row>
    <row r="878" spans="1:16" x14ac:dyDescent="0.2">
      <c r="A878" s="5">
        <v>32004000000</v>
      </c>
      <c r="B878" s="5">
        <v>3</v>
      </c>
      <c r="C878" s="5">
        <v>3639</v>
      </c>
      <c r="D878" s="5">
        <v>6121</v>
      </c>
      <c r="E878" s="5"/>
      <c r="F878" s="5"/>
      <c r="G878" s="5"/>
      <c r="H878" s="6"/>
      <c r="I878" s="6"/>
      <c r="J878" s="6">
        <v>184.61099999999999</v>
      </c>
      <c r="K878" s="7">
        <v>400</v>
      </c>
      <c r="L878" s="23">
        <v>0</v>
      </c>
      <c r="M878" s="8" t="s">
        <v>238</v>
      </c>
      <c r="N878" s="8" t="s">
        <v>88</v>
      </c>
      <c r="O878" s="8" t="s">
        <v>20</v>
      </c>
      <c r="P878" s="8"/>
    </row>
    <row r="879" spans="1:16" x14ac:dyDescent="0.2">
      <c r="L879" s="23"/>
    </row>
    <row r="880" spans="1:16" x14ac:dyDescent="0.2">
      <c r="A880" s="11" t="s">
        <v>238</v>
      </c>
      <c r="B880" s="9"/>
      <c r="C880" s="9"/>
      <c r="D880" s="9"/>
      <c r="E880" s="9"/>
      <c r="F880" s="9"/>
      <c r="G880" s="9"/>
      <c r="H880" s="10">
        <f>SUM(H877:H879)</f>
        <v>0</v>
      </c>
      <c r="I880" s="10">
        <f t="shared" ref="I880:L880" si="163">SUM(I877:I879)</f>
        <v>0</v>
      </c>
      <c r="J880" s="10">
        <f t="shared" si="163"/>
        <v>184.61099999999999</v>
      </c>
      <c r="K880" s="10">
        <f t="shared" si="163"/>
        <v>400</v>
      </c>
      <c r="L880" s="10">
        <f t="shared" si="163"/>
        <v>0</v>
      </c>
      <c r="M880" s="11"/>
      <c r="N880" s="11"/>
      <c r="O880" s="11"/>
      <c r="P880" s="11"/>
    </row>
    <row r="881" spans="1:16" x14ac:dyDescent="0.2">
      <c r="L881" s="23"/>
    </row>
    <row r="882" spans="1:16" x14ac:dyDescent="0.2">
      <c r="A882" s="5">
        <v>32005000000</v>
      </c>
      <c r="B882" s="5">
        <v>3</v>
      </c>
      <c r="C882" s="5">
        <v>3639</v>
      </c>
      <c r="D882" s="5">
        <v>6121</v>
      </c>
      <c r="E882" s="5"/>
      <c r="F882" s="5"/>
      <c r="G882" s="5"/>
      <c r="H882" s="6"/>
      <c r="I882" s="6"/>
      <c r="J882" s="6">
        <v>101.035</v>
      </c>
      <c r="K882" s="7">
        <v>7000</v>
      </c>
      <c r="L882" s="23">
        <v>6500</v>
      </c>
      <c r="M882" s="8" t="s">
        <v>239</v>
      </c>
      <c r="N882" s="8" t="s">
        <v>88</v>
      </c>
      <c r="O882" s="8" t="s">
        <v>20</v>
      </c>
      <c r="P882" s="8"/>
    </row>
    <row r="883" spans="1:16" x14ac:dyDescent="0.2">
      <c r="L883" s="23"/>
    </row>
    <row r="884" spans="1:16" x14ac:dyDescent="0.2">
      <c r="A884" s="11" t="s">
        <v>239</v>
      </c>
      <c r="B884" s="9"/>
      <c r="C884" s="9"/>
      <c r="D884" s="9"/>
      <c r="E884" s="9"/>
      <c r="F884" s="9"/>
      <c r="G884" s="9"/>
      <c r="H884" s="10">
        <f>SUM(H881:H883)</f>
        <v>0</v>
      </c>
      <c r="I884" s="10">
        <f t="shared" ref="I884:L884" si="164">SUM(I881:I883)</f>
        <v>0</v>
      </c>
      <c r="J884" s="10">
        <f t="shared" si="164"/>
        <v>101.035</v>
      </c>
      <c r="K884" s="10">
        <f t="shared" si="164"/>
        <v>7000</v>
      </c>
      <c r="L884" s="10">
        <f t="shared" si="164"/>
        <v>6500</v>
      </c>
      <c r="M884" s="11"/>
      <c r="N884" s="11"/>
      <c r="O884" s="11"/>
      <c r="P884" s="11"/>
    </row>
    <row r="885" spans="1:16" x14ac:dyDescent="0.2">
      <c r="L885" s="23"/>
    </row>
    <row r="886" spans="1:16" x14ac:dyDescent="0.2">
      <c r="A886" s="5">
        <v>32006000000</v>
      </c>
      <c r="B886" s="5">
        <v>3</v>
      </c>
      <c r="C886" s="5">
        <v>2219</v>
      </c>
      <c r="D886" s="5">
        <v>6121</v>
      </c>
      <c r="E886" s="5"/>
      <c r="F886" s="5"/>
      <c r="G886" s="5"/>
      <c r="H886" s="6"/>
      <c r="I886" s="6"/>
      <c r="J886" s="6"/>
      <c r="K886" s="7">
        <v>200</v>
      </c>
      <c r="L886" s="23">
        <v>8000</v>
      </c>
      <c r="M886" s="8" t="s">
        <v>240</v>
      </c>
      <c r="N886" s="8" t="s">
        <v>88</v>
      </c>
      <c r="O886" s="8" t="s">
        <v>85</v>
      </c>
      <c r="P886" s="8"/>
    </row>
    <row r="887" spans="1:16" x14ac:dyDescent="0.2">
      <c r="L887" s="23"/>
    </row>
    <row r="888" spans="1:16" x14ac:dyDescent="0.2">
      <c r="A888" s="11" t="s">
        <v>240</v>
      </c>
      <c r="B888" s="9"/>
      <c r="C888" s="9"/>
      <c r="D888" s="9"/>
      <c r="E888" s="9"/>
      <c r="F888" s="9"/>
      <c r="G888" s="9"/>
      <c r="H888" s="10">
        <f>SUM(H885:H887)</f>
        <v>0</v>
      </c>
      <c r="I888" s="10">
        <f t="shared" ref="I888:L888" si="165">SUM(I885:I887)</f>
        <v>0</v>
      </c>
      <c r="J888" s="10">
        <f t="shared" si="165"/>
        <v>0</v>
      </c>
      <c r="K888" s="10">
        <f t="shared" si="165"/>
        <v>200</v>
      </c>
      <c r="L888" s="10">
        <f t="shared" si="165"/>
        <v>8000</v>
      </c>
      <c r="M888" s="11"/>
      <c r="N888" s="11"/>
      <c r="O888" s="11"/>
      <c r="P888" s="11"/>
    </row>
    <row r="889" spans="1:16" x14ac:dyDescent="0.2">
      <c r="L889" s="23"/>
    </row>
    <row r="890" spans="1:16" x14ac:dyDescent="0.2">
      <c r="A890" s="5">
        <v>32007000000</v>
      </c>
      <c r="B890" s="5">
        <v>3</v>
      </c>
      <c r="C890" s="5">
        <v>3639</v>
      </c>
      <c r="D890" s="5">
        <v>5171</v>
      </c>
      <c r="E890" s="5"/>
      <c r="F890" s="5"/>
      <c r="G890" s="5"/>
      <c r="H890" s="6"/>
      <c r="I890" s="6"/>
      <c r="J890" s="6"/>
      <c r="K890" s="7">
        <v>200</v>
      </c>
      <c r="L890" s="23">
        <v>3000</v>
      </c>
      <c r="M890" s="8" t="s">
        <v>241</v>
      </c>
      <c r="N890" s="8" t="s">
        <v>94</v>
      </c>
      <c r="O890" s="8" t="s">
        <v>20</v>
      </c>
      <c r="P890" s="8"/>
    </row>
    <row r="891" spans="1:16" x14ac:dyDescent="0.2">
      <c r="L891" s="23"/>
    </row>
    <row r="892" spans="1:16" x14ac:dyDescent="0.2">
      <c r="A892" s="11" t="s">
        <v>241</v>
      </c>
      <c r="B892" s="9"/>
      <c r="C892" s="9"/>
      <c r="D892" s="9"/>
      <c r="E892" s="9"/>
      <c r="F892" s="9"/>
      <c r="G892" s="9"/>
      <c r="H892" s="10">
        <f>SUM(H889:H891)</f>
        <v>0</v>
      </c>
      <c r="I892" s="10">
        <f t="shared" ref="I892:L892" si="166">SUM(I889:I891)</f>
        <v>0</v>
      </c>
      <c r="J892" s="10">
        <f t="shared" si="166"/>
        <v>0</v>
      </c>
      <c r="K892" s="10">
        <f t="shared" si="166"/>
        <v>200</v>
      </c>
      <c r="L892" s="10">
        <f t="shared" si="166"/>
        <v>3000</v>
      </c>
      <c r="M892" s="11"/>
      <c r="N892" s="11"/>
      <c r="O892" s="11"/>
      <c r="P892" s="11"/>
    </row>
    <row r="893" spans="1:16" x14ac:dyDescent="0.2">
      <c r="L893" s="23"/>
    </row>
    <row r="894" spans="1:16" x14ac:dyDescent="0.2">
      <c r="A894" s="5">
        <v>32008000000</v>
      </c>
      <c r="B894" s="5">
        <v>3</v>
      </c>
      <c r="C894" s="5">
        <v>3639</v>
      </c>
      <c r="D894" s="5">
        <v>6121</v>
      </c>
      <c r="E894" s="5"/>
      <c r="F894" s="5"/>
      <c r="G894" s="5"/>
      <c r="H894" s="6"/>
      <c r="I894" s="6"/>
      <c r="J894" s="6"/>
      <c r="K894" s="7">
        <v>2000</v>
      </c>
      <c r="L894" s="23"/>
      <c r="M894" s="8" t="s">
        <v>242</v>
      </c>
      <c r="N894" s="8" t="s">
        <v>88</v>
      </c>
      <c r="O894" s="8" t="s">
        <v>20</v>
      </c>
      <c r="P894" s="8"/>
    </row>
    <row r="895" spans="1:16" x14ac:dyDescent="0.2">
      <c r="L895" s="23"/>
    </row>
    <row r="896" spans="1:16" x14ac:dyDescent="0.2">
      <c r="A896" s="11" t="s">
        <v>242</v>
      </c>
      <c r="B896" s="9"/>
      <c r="C896" s="9"/>
      <c r="D896" s="9"/>
      <c r="E896" s="9"/>
      <c r="F896" s="9"/>
      <c r="G896" s="9"/>
      <c r="H896" s="10">
        <f>SUM(H893:H895)</f>
        <v>0</v>
      </c>
      <c r="I896" s="10">
        <f t="shared" ref="I896:L896" si="167">SUM(I893:I895)</f>
        <v>0</v>
      </c>
      <c r="J896" s="10">
        <f t="shared" si="167"/>
        <v>0</v>
      </c>
      <c r="K896" s="10">
        <f t="shared" si="167"/>
        <v>2000</v>
      </c>
      <c r="L896" s="10">
        <f t="shared" si="167"/>
        <v>0</v>
      </c>
      <c r="M896" s="11"/>
      <c r="N896" s="11"/>
      <c r="O896" s="11"/>
      <c r="P896" s="11"/>
    </row>
    <row r="897" spans="1:16" x14ac:dyDescent="0.2">
      <c r="L897" s="23"/>
    </row>
    <row r="898" spans="1:16" x14ac:dyDescent="0.2">
      <c r="A898" s="5">
        <v>32009000000</v>
      </c>
      <c r="B898" s="5">
        <v>3</v>
      </c>
      <c r="C898" s="5">
        <v>2212</v>
      </c>
      <c r="D898" s="5">
        <v>6121</v>
      </c>
      <c r="E898" s="5"/>
      <c r="F898" s="5"/>
      <c r="G898" s="5"/>
      <c r="H898" s="6"/>
      <c r="I898" s="6"/>
      <c r="J898" s="6"/>
      <c r="K898" s="7">
        <v>8079.9</v>
      </c>
      <c r="L898" s="23">
        <v>12000</v>
      </c>
      <c r="M898" s="8" t="s">
        <v>243</v>
      </c>
      <c r="N898" s="8" t="s">
        <v>88</v>
      </c>
      <c r="O898" s="8" t="s">
        <v>80</v>
      </c>
      <c r="P898" s="8"/>
    </row>
    <row r="899" spans="1:16" x14ac:dyDescent="0.2">
      <c r="L899" s="23"/>
    </row>
    <row r="900" spans="1:16" x14ac:dyDescent="0.2">
      <c r="A900" s="11" t="s">
        <v>243</v>
      </c>
      <c r="B900" s="9"/>
      <c r="C900" s="9"/>
      <c r="D900" s="9"/>
      <c r="E900" s="9"/>
      <c r="F900" s="9"/>
      <c r="G900" s="9"/>
      <c r="H900" s="10">
        <f>SUM(H897:H899)</f>
        <v>0</v>
      </c>
      <c r="I900" s="10">
        <f t="shared" ref="I900:L900" si="168">SUM(I897:I899)</f>
        <v>0</v>
      </c>
      <c r="J900" s="10">
        <f t="shared" si="168"/>
        <v>0</v>
      </c>
      <c r="K900" s="10">
        <f t="shared" si="168"/>
        <v>8079.9</v>
      </c>
      <c r="L900" s="10">
        <f t="shared" si="168"/>
        <v>12000</v>
      </c>
      <c r="M900" s="11"/>
      <c r="N900" s="11"/>
      <c r="O900" s="11"/>
      <c r="P900" s="11"/>
    </row>
    <row r="901" spans="1:16" x14ac:dyDescent="0.2">
      <c r="L901" s="23"/>
    </row>
    <row r="902" spans="1:16" x14ac:dyDescent="0.2">
      <c r="A902" s="5">
        <v>32010000000</v>
      </c>
      <c r="B902" s="5">
        <v>3</v>
      </c>
      <c r="C902" s="5">
        <v>3412</v>
      </c>
      <c r="D902" s="5">
        <v>5171</v>
      </c>
      <c r="E902" s="5"/>
      <c r="F902" s="5"/>
      <c r="G902" s="5"/>
      <c r="H902" s="6"/>
      <c r="I902" s="6"/>
      <c r="J902" s="6">
        <v>1924.1420000000001</v>
      </c>
      <c r="K902" s="7">
        <v>1925</v>
      </c>
      <c r="L902" s="23"/>
      <c r="M902" s="8" t="s">
        <v>244</v>
      </c>
      <c r="N902" s="8" t="s">
        <v>94</v>
      </c>
      <c r="O902" s="8" t="s">
        <v>29</v>
      </c>
      <c r="P902" s="8"/>
    </row>
    <row r="903" spans="1:16" x14ac:dyDescent="0.2">
      <c r="A903" s="5">
        <v>32010000000</v>
      </c>
      <c r="B903" s="5">
        <v>3</v>
      </c>
      <c r="C903" s="5">
        <v>3412</v>
      </c>
      <c r="D903" s="5">
        <v>6121</v>
      </c>
      <c r="E903" s="5"/>
      <c r="F903" s="5"/>
      <c r="G903" s="5"/>
      <c r="H903" s="6"/>
      <c r="I903" s="6"/>
      <c r="J903" s="6">
        <v>1274</v>
      </c>
      <c r="K903" s="7">
        <v>2205</v>
      </c>
      <c r="L903" s="23"/>
      <c r="M903" s="8" t="s">
        <v>244</v>
      </c>
      <c r="N903" s="8" t="s">
        <v>88</v>
      </c>
      <c r="O903" s="8" t="s">
        <v>29</v>
      </c>
      <c r="P903" s="8"/>
    </row>
    <row r="904" spans="1:16" x14ac:dyDescent="0.2">
      <c r="L904" s="23"/>
    </row>
    <row r="905" spans="1:16" x14ac:dyDescent="0.2">
      <c r="A905" s="11" t="s">
        <v>244</v>
      </c>
      <c r="B905" s="9"/>
      <c r="C905" s="9"/>
      <c r="D905" s="9"/>
      <c r="E905" s="9"/>
      <c r="F905" s="9"/>
      <c r="G905" s="9"/>
      <c r="H905" s="10">
        <f>SUM(H901:H904)</f>
        <v>0</v>
      </c>
      <c r="I905" s="10">
        <f t="shared" ref="I905:L905" si="169">SUM(I901:I904)</f>
        <v>0</v>
      </c>
      <c r="J905" s="10">
        <f t="shared" si="169"/>
        <v>3198.1419999999998</v>
      </c>
      <c r="K905" s="10">
        <f t="shared" si="169"/>
        <v>4130</v>
      </c>
      <c r="L905" s="10">
        <f t="shared" si="169"/>
        <v>0</v>
      </c>
      <c r="M905" s="11"/>
      <c r="N905" s="11"/>
      <c r="O905" s="11"/>
      <c r="P905" s="11"/>
    </row>
    <row r="906" spans="1:16" x14ac:dyDescent="0.2">
      <c r="L906" s="23"/>
    </row>
    <row r="907" spans="1:16" x14ac:dyDescent="0.2">
      <c r="A907" s="5">
        <v>32011000000</v>
      </c>
      <c r="B907" s="5">
        <v>3</v>
      </c>
      <c r="C907" s="5">
        <v>2219</v>
      </c>
      <c r="D907" s="5">
        <v>5171</v>
      </c>
      <c r="E907" s="5"/>
      <c r="F907" s="5"/>
      <c r="G907" s="5"/>
      <c r="H907" s="6"/>
      <c r="I907" s="6"/>
      <c r="J907" s="6"/>
      <c r="K907" s="7">
        <v>200</v>
      </c>
      <c r="L907" s="23">
        <v>200</v>
      </c>
      <c r="M907" s="8" t="s">
        <v>245</v>
      </c>
      <c r="N907" s="8" t="s">
        <v>94</v>
      </c>
      <c r="O907" s="8" t="s">
        <v>85</v>
      </c>
      <c r="P907" s="8"/>
    </row>
    <row r="908" spans="1:16" x14ac:dyDescent="0.2">
      <c r="A908" s="5">
        <v>32011000000</v>
      </c>
      <c r="B908" s="5">
        <v>3</v>
      </c>
      <c r="C908" s="5">
        <v>2219</v>
      </c>
      <c r="D908" s="5">
        <v>6121</v>
      </c>
      <c r="E908" s="5"/>
      <c r="F908" s="5"/>
      <c r="G908" s="5"/>
      <c r="H908" s="6"/>
      <c r="I908" s="6"/>
      <c r="J908" s="6"/>
      <c r="K908" s="7">
        <v>300</v>
      </c>
      <c r="L908" s="23">
        <v>800</v>
      </c>
      <c r="M908" s="8" t="s">
        <v>245</v>
      </c>
      <c r="N908" s="8" t="s">
        <v>88</v>
      </c>
      <c r="O908" s="8" t="s">
        <v>85</v>
      </c>
      <c r="P908" s="8"/>
    </row>
    <row r="909" spans="1:16" x14ac:dyDescent="0.2">
      <c r="L909" s="23"/>
    </row>
    <row r="910" spans="1:16" x14ac:dyDescent="0.2">
      <c r="A910" s="11" t="s">
        <v>245</v>
      </c>
      <c r="B910" s="9"/>
      <c r="C910" s="9"/>
      <c r="D910" s="9"/>
      <c r="E910" s="9"/>
      <c r="F910" s="9"/>
      <c r="G910" s="9"/>
      <c r="H910" s="10">
        <f>SUM(H906:H909)</f>
        <v>0</v>
      </c>
      <c r="I910" s="10">
        <f t="shared" ref="I910:L910" si="170">SUM(I906:I909)</f>
        <v>0</v>
      </c>
      <c r="J910" s="10">
        <f t="shared" si="170"/>
        <v>0</v>
      </c>
      <c r="K910" s="10">
        <f t="shared" si="170"/>
        <v>500</v>
      </c>
      <c r="L910" s="10">
        <f t="shared" si="170"/>
        <v>1000</v>
      </c>
      <c r="M910" s="11"/>
      <c r="N910" s="11"/>
      <c r="O910" s="11"/>
      <c r="P910" s="11"/>
    </row>
    <row r="911" spans="1:16" x14ac:dyDescent="0.2">
      <c r="L911" s="23"/>
    </row>
    <row r="912" spans="1:16" x14ac:dyDescent="0.2">
      <c r="A912" s="5">
        <v>32012000000</v>
      </c>
      <c r="B912" s="5">
        <v>3</v>
      </c>
      <c r="C912" s="5">
        <v>3322</v>
      </c>
      <c r="D912" s="5">
        <v>5171</v>
      </c>
      <c r="E912" s="5"/>
      <c r="F912" s="5"/>
      <c r="G912" s="5"/>
      <c r="H912" s="6"/>
      <c r="I912" s="6"/>
      <c r="J912" s="6"/>
      <c r="K912" s="7">
        <v>2000</v>
      </c>
      <c r="L912" s="23">
        <v>3600</v>
      </c>
      <c r="M912" s="8" t="s">
        <v>246</v>
      </c>
      <c r="N912" s="8" t="s">
        <v>94</v>
      </c>
      <c r="O912" s="8" t="s">
        <v>154</v>
      </c>
      <c r="P912" s="8"/>
    </row>
    <row r="913" spans="1:18" x14ac:dyDescent="0.2">
      <c r="L913" s="23"/>
    </row>
    <row r="914" spans="1:18" x14ac:dyDescent="0.2">
      <c r="A914" s="11" t="s">
        <v>246</v>
      </c>
      <c r="B914" s="9"/>
      <c r="C914" s="9"/>
      <c r="D914" s="9"/>
      <c r="E914" s="9"/>
      <c r="F914" s="9"/>
      <c r="G914" s="9"/>
      <c r="H914" s="10">
        <f>SUM(H911:H913)</f>
        <v>0</v>
      </c>
      <c r="I914" s="10">
        <f t="shared" ref="I914:L914" si="171">SUM(I911:I913)</f>
        <v>0</v>
      </c>
      <c r="J914" s="10">
        <f t="shared" si="171"/>
        <v>0</v>
      </c>
      <c r="K914" s="10">
        <f t="shared" si="171"/>
        <v>2000</v>
      </c>
      <c r="L914" s="10">
        <f t="shared" si="171"/>
        <v>3600</v>
      </c>
      <c r="M914" s="11"/>
      <c r="N914" s="11"/>
      <c r="O914" s="11"/>
      <c r="P914" s="11"/>
    </row>
    <row r="915" spans="1:18" x14ac:dyDescent="0.2">
      <c r="L915" s="23"/>
    </row>
    <row r="916" spans="1:18" x14ac:dyDescent="0.2">
      <c r="A916" s="5">
        <v>32013000000</v>
      </c>
      <c r="B916" s="5">
        <v>3</v>
      </c>
      <c r="C916" s="5">
        <v>2212</v>
      </c>
      <c r="D916" s="5">
        <v>6121</v>
      </c>
      <c r="E916" s="5"/>
      <c r="F916" s="5"/>
      <c r="G916" s="5"/>
      <c r="H916" s="6"/>
      <c r="I916" s="6"/>
      <c r="J916" s="6"/>
      <c r="K916" s="7">
        <v>200</v>
      </c>
      <c r="L916" s="23">
        <v>0</v>
      </c>
      <c r="M916" s="8" t="s">
        <v>247</v>
      </c>
      <c r="N916" s="8" t="s">
        <v>88</v>
      </c>
      <c r="O916" s="8" t="s">
        <v>80</v>
      </c>
      <c r="P916" s="8"/>
    </row>
    <row r="917" spans="1:18" x14ac:dyDescent="0.2">
      <c r="L917" s="23"/>
    </row>
    <row r="918" spans="1:18" x14ac:dyDescent="0.2">
      <c r="A918" s="11" t="s">
        <v>247</v>
      </c>
      <c r="B918" s="9"/>
      <c r="C918" s="9"/>
      <c r="D918" s="9"/>
      <c r="E918" s="9"/>
      <c r="F918" s="9"/>
      <c r="G918" s="9"/>
      <c r="H918" s="10">
        <f>SUM(H915:H917)</f>
        <v>0</v>
      </c>
      <c r="I918" s="10">
        <f t="shared" ref="I918:L918" si="172">SUM(I915:I917)</f>
        <v>0</v>
      </c>
      <c r="J918" s="10">
        <f t="shared" si="172"/>
        <v>0</v>
      </c>
      <c r="K918" s="10">
        <f t="shared" si="172"/>
        <v>200</v>
      </c>
      <c r="L918" s="10">
        <f t="shared" si="172"/>
        <v>0</v>
      </c>
      <c r="M918" s="11"/>
      <c r="N918" s="11"/>
      <c r="O918" s="11"/>
      <c r="P918" s="11"/>
    </row>
    <row r="919" spans="1:18" x14ac:dyDescent="0.2">
      <c r="L919" s="23"/>
    </row>
    <row r="920" spans="1:18" x14ac:dyDescent="0.2">
      <c r="A920" s="5">
        <v>32014000000</v>
      </c>
      <c r="B920" s="5">
        <v>3</v>
      </c>
      <c r="C920" s="5">
        <v>3639</v>
      </c>
      <c r="D920" s="5">
        <v>6111</v>
      </c>
      <c r="E920" s="5"/>
      <c r="F920" s="5"/>
      <c r="G920" s="5"/>
      <c r="H920" s="6"/>
      <c r="I920" s="6"/>
      <c r="J920" s="6"/>
      <c r="K920" s="7">
        <v>300</v>
      </c>
      <c r="L920" s="23"/>
      <c r="M920" s="8" t="s">
        <v>248</v>
      </c>
      <c r="N920" s="8" t="s">
        <v>105</v>
      </c>
      <c r="O920" s="8" t="s">
        <v>20</v>
      </c>
      <c r="P920" s="8"/>
    </row>
    <row r="921" spans="1:18" x14ac:dyDescent="0.2">
      <c r="A921" s="5">
        <v>32014000000</v>
      </c>
      <c r="B921" s="5">
        <v>3</v>
      </c>
      <c r="C921" s="5">
        <v>3639</v>
      </c>
      <c r="D921" s="5">
        <v>6121</v>
      </c>
      <c r="E921" s="5"/>
      <c r="F921" s="5"/>
      <c r="G921" s="5"/>
      <c r="H921" s="6"/>
      <c r="I921" s="6"/>
      <c r="J921" s="6"/>
      <c r="K921" s="7">
        <v>100</v>
      </c>
      <c r="L921" s="23">
        <v>4900</v>
      </c>
      <c r="M921" s="8" t="s">
        <v>248</v>
      </c>
      <c r="N921" s="8" t="s">
        <v>88</v>
      </c>
      <c r="O921" s="8" t="s">
        <v>20</v>
      </c>
      <c r="P921" s="8"/>
    </row>
    <row r="922" spans="1:18" x14ac:dyDescent="0.2">
      <c r="A922" s="5">
        <v>32014000000</v>
      </c>
      <c r="B922" s="5">
        <v>3</v>
      </c>
      <c r="C922" s="5">
        <v>3639</v>
      </c>
      <c r="D922" s="5">
        <v>6122</v>
      </c>
      <c r="E922" s="5"/>
      <c r="F922" s="5"/>
      <c r="G922" s="5"/>
      <c r="H922" s="6"/>
      <c r="I922" s="6"/>
      <c r="J922" s="6"/>
      <c r="K922" s="7">
        <v>700</v>
      </c>
      <c r="L922" s="23"/>
      <c r="M922" s="8" t="s">
        <v>248</v>
      </c>
      <c r="N922" s="8" t="s">
        <v>107</v>
      </c>
      <c r="O922" s="8" t="s">
        <v>20</v>
      </c>
      <c r="P922" s="8"/>
    </row>
    <row r="923" spans="1:18" x14ac:dyDescent="0.2">
      <c r="L923" s="23"/>
    </row>
    <row r="924" spans="1:18" x14ac:dyDescent="0.2">
      <c r="A924" s="11" t="s">
        <v>248</v>
      </c>
      <c r="B924" s="9"/>
      <c r="C924" s="9"/>
      <c r="D924" s="9"/>
      <c r="E924" s="9"/>
      <c r="F924" s="9"/>
      <c r="G924" s="9"/>
      <c r="H924" s="10">
        <f>SUM(H919:H923)</f>
        <v>0</v>
      </c>
      <c r="I924" s="10">
        <f t="shared" ref="I924:K924" si="173">SUM(I919:I923)</f>
        <v>0</v>
      </c>
      <c r="J924" s="10">
        <f t="shared" si="173"/>
        <v>0</v>
      </c>
      <c r="K924" s="10">
        <f t="shared" si="173"/>
        <v>1100</v>
      </c>
      <c r="L924" s="10">
        <f>SUM(L919:L923)</f>
        <v>4900</v>
      </c>
      <c r="M924" s="11"/>
      <c r="N924" s="11"/>
      <c r="O924" s="11"/>
      <c r="P924" s="11"/>
    </row>
    <row r="925" spans="1:18" x14ac:dyDescent="0.2">
      <c r="L925" s="23"/>
      <c r="Q925" s="18"/>
      <c r="R925" s="18"/>
    </row>
    <row r="926" spans="1:18" x14ac:dyDescent="0.2">
      <c r="A926" s="18">
        <v>32101000000</v>
      </c>
      <c r="B926" s="18">
        <v>3</v>
      </c>
      <c r="C926" s="18">
        <v>2212</v>
      </c>
      <c r="D926" s="18">
        <v>6121</v>
      </c>
      <c r="L926" s="23">
        <v>15000</v>
      </c>
      <c r="M926" s="20" t="s">
        <v>254</v>
      </c>
      <c r="N926" s="8" t="s">
        <v>88</v>
      </c>
      <c r="O926" s="20" t="s">
        <v>80</v>
      </c>
      <c r="Q926" s="18"/>
      <c r="R926" s="18"/>
    </row>
    <row r="927" spans="1:18" x14ac:dyDescent="0.2">
      <c r="L927" s="23"/>
      <c r="Q927" s="18"/>
      <c r="R927" s="18"/>
    </row>
    <row r="928" spans="1:18" x14ac:dyDescent="0.2">
      <c r="A928" s="11" t="s">
        <v>254</v>
      </c>
      <c r="B928" s="9"/>
      <c r="C928" s="9"/>
      <c r="D928" s="9"/>
      <c r="E928" s="9"/>
      <c r="F928" s="9"/>
      <c r="G928" s="9"/>
      <c r="H928" s="10"/>
      <c r="I928" s="10"/>
      <c r="J928" s="10"/>
      <c r="K928" s="10"/>
      <c r="L928" s="10">
        <f>SUM(L925:L927)</f>
        <v>15000</v>
      </c>
      <c r="M928" s="11"/>
      <c r="N928" s="11"/>
      <c r="O928" s="11"/>
      <c r="P928" s="11"/>
      <c r="Q928" s="18"/>
      <c r="R928" s="18"/>
    </row>
    <row r="929" spans="1:18" x14ac:dyDescent="0.2">
      <c r="L929" s="23"/>
      <c r="Q929" s="18"/>
      <c r="R929" s="18"/>
    </row>
    <row r="930" spans="1:18" x14ac:dyDescent="0.2">
      <c r="A930" s="18">
        <v>32102000000</v>
      </c>
      <c r="B930" s="18">
        <v>3</v>
      </c>
      <c r="C930" s="18">
        <v>2212</v>
      </c>
      <c r="D930" s="18">
        <v>6121</v>
      </c>
      <c r="L930" s="23">
        <v>6000</v>
      </c>
      <c r="M930" s="20" t="s">
        <v>255</v>
      </c>
      <c r="N930" s="8" t="s">
        <v>88</v>
      </c>
      <c r="O930" s="20" t="s">
        <v>80</v>
      </c>
      <c r="Q930" s="18"/>
      <c r="R930" s="18"/>
    </row>
    <row r="931" spans="1:18" x14ac:dyDescent="0.2">
      <c r="L931" s="23"/>
      <c r="Q931" s="18"/>
      <c r="R931" s="18"/>
    </row>
    <row r="932" spans="1:18" x14ac:dyDescent="0.2">
      <c r="A932" s="11" t="s">
        <v>255</v>
      </c>
      <c r="B932" s="9"/>
      <c r="C932" s="9"/>
      <c r="D932" s="9"/>
      <c r="E932" s="9"/>
      <c r="F932" s="9"/>
      <c r="G932" s="9"/>
      <c r="H932" s="10"/>
      <c r="I932" s="10"/>
      <c r="J932" s="10"/>
      <c r="K932" s="10"/>
      <c r="L932" s="10">
        <f>SUM(L929:L931)</f>
        <v>6000</v>
      </c>
      <c r="M932" s="11"/>
      <c r="N932" s="11"/>
      <c r="O932" s="11"/>
      <c r="P932" s="11"/>
      <c r="Q932" s="18"/>
      <c r="R932" s="18"/>
    </row>
    <row r="933" spans="1:18" x14ac:dyDescent="0.2">
      <c r="L933" s="23"/>
      <c r="Q933" s="18"/>
      <c r="R933" s="18"/>
    </row>
    <row r="934" spans="1:18" x14ac:dyDescent="0.2">
      <c r="A934" s="18">
        <v>32103000000</v>
      </c>
      <c r="B934" s="18">
        <v>3</v>
      </c>
      <c r="C934" s="18">
        <v>2212</v>
      </c>
      <c r="D934" s="18">
        <v>6121</v>
      </c>
      <c r="L934" s="23">
        <v>300</v>
      </c>
      <c r="M934" s="20" t="s">
        <v>256</v>
      </c>
      <c r="N934" s="8" t="s">
        <v>88</v>
      </c>
      <c r="O934" s="20" t="s">
        <v>80</v>
      </c>
      <c r="Q934" s="18"/>
      <c r="R934" s="18"/>
    </row>
    <row r="935" spans="1:18" x14ac:dyDescent="0.2">
      <c r="L935" s="23"/>
      <c r="Q935" s="18"/>
      <c r="R935" s="18"/>
    </row>
    <row r="936" spans="1:18" x14ac:dyDescent="0.2">
      <c r="A936" s="11" t="s">
        <v>256</v>
      </c>
      <c r="B936" s="9"/>
      <c r="C936" s="9"/>
      <c r="D936" s="9"/>
      <c r="E936" s="9"/>
      <c r="F936" s="9"/>
      <c r="G936" s="9"/>
      <c r="H936" s="10"/>
      <c r="I936" s="10"/>
      <c r="J936" s="10"/>
      <c r="K936" s="10"/>
      <c r="L936" s="10">
        <f>SUM(L933:L935)</f>
        <v>300</v>
      </c>
      <c r="M936" s="11"/>
      <c r="N936" s="11"/>
      <c r="O936" s="11"/>
      <c r="P936" s="11"/>
      <c r="Q936" s="18"/>
      <c r="R936" s="18"/>
    </row>
    <row r="937" spans="1:18" x14ac:dyDescent="0.2">
      <c r="L937" s="23"/>
      <c r="Q937" s="18"/>
      <c r="R937" s="18"/>
    </row>
    <row r="938" spans="1:18" x14ac:dyDescent="0.2">
      <c r="A938" s="18">
        <v>32104000000</v>
      </c>
      <c r="B938" s="18">
        <v>3</v>
      </c>
      <c r="C938" s="18">
        <v>3113</v>
      </c>
      <c r="D938" s="18">
        <v>6121</v>
      </c>
      <c r="L938" s="23">
        <v>14000</v>
      </c>
      <c r="M938" s="20" t="s">
        <v>257</v>
      </c>
      <c r="N938" s="8" t="s">
        <v>88</v>
      </c>
      <c r="O938" s="20" t="s">
        <v>54</v>
      </c>
      <c r="Q938" s="18"/>
      <c r="R938" s="18"/>
    </row>
    <row r="939" spans="1:18" x14ac:dyDescent="0.2">
      <c r="L939" s="23"/>
      <c r="Q939" s="18"/>
      <c r="R939" s="18"/>
    </row>
    <row r="940" spans="1:18" x14ac:dyDescent="0.2">
      <c r="A940" s="11" t="s">
        <v>257</v>
      </c>
      <c r="B940" s="9"/>
      <c r="C940" s="9"/>
      <c r="D940" s="9"/>
      <c r="E940" s="9"/>
      <c r="F940" s="9"/>
      <c r="G940" s="9"/>
      <c r="H940" s="10"/>
      <c r="I940" s="10"/>
      <c r="J940" s="10"/>
      <c r="K940" s="10"/>
      <c r="L940" s="10">
        <f>SUM(L937:L939)</f>
        <v>14000</v>
      </c>
      <c r="M940" s="11"/>
      <c r="N940" s="11"/>
      <c r="O940" s="11"/>
      <c r="P940" s="11"/>
      <c r="Q940" s="18"/>
      <c r="R940" s="18"/>
    </row>
    <row r="941" spans="1:18" x14ac:dyDescent="0.2">
      <c r="L941" s="23"/>
      <c r="Q941" s="18"/>
      <c r="R941" s="18"/>
    </row>
    <row r="942" spans="1:18" x14ac:dyDescent="0.2">
      <c r="A942" s="18">
        <v>32105000000</v>
      </c>
      <c r="B942" s="18">
        <v>3</v>
      </c>
      <c r="C942" s="18">
        <v>3111</v>
      </c>
      <c r="D942" s="18">
        <v>6121</v>
      </c>
      <c r="L942" s="23">
        <v>7000</v>
      </c>
      <c r="M942" s="20" t="s">
        <v>258</v>
      </c>
      <c r="N942" s="8" t="s">
        <v>88</v>
      </c>
      <c r="O942" s="8" t="s">
        <v>32</v>
      </c>
      <c r="Q942" s="18"/>
      <c r="R942" s="18"/>
    </row>
    <row r="943" spans="1:18" x14ac:dyDescent="0.2">
      <c r="L943" s="23"/>
      <c r="Q943" s="18"/>
      <c r="R943" s="18"/>
    </row>
    <row r="944" spans="1:18" x14ac:dyDescent="0.2">
      <c r="A944" s="11" t="s">
        <v>258</v>
      </c>
      <c r="B944" s="9"/>
      <c r="C944" s="9"/>
      <c r="D944" s="9"/>
      <c r="E944" s="9"/>
      <c r="F944" s="9"/>
      <c r="G944" s="9"/>
      <c r="H944" s="10"/>
      <c r="I944" s="10"/>
      <c r="J944" s="10"/>
      <c r="K944" s="10"/>
      <c r="L944" s="10">
        <f>SUM(L941:L943)</f>
        <v>7000</v>
      </c>
      <c r="M944" s="11"/>
      <c r="N944" s="11"/>
      <c r="O944" s="11"/>
      <c r="P944" s="11"/>
      <c r="Q944" s="18"/>
      <c r="R944" s="18"/>
    </row>
    <row r="945" spans="1:18" x14ac:dyDescent="0.2">
      <c r="L945" s="23"/>
      <c r="Q945" s="18"/>
      <c r="R945" s="18"/>
    </row>
    <row r="946" spans="1:18" x14ac:dyDescent="0.2">
      <c r="A946" s="18">
        <v>32106000000</v>
      </c>
      <c r="B946" s="18">
        <v>3</v>
      </c>
      <c r="C946" s="18">
        <v>3412</v>
      </c>
      <c r="D946" s="18">
        <v>6121</v>
      </c>
      <c r="L946" s="23">
        <v>25000</v>
      </c>
      <c r="M946" s="20" t="s">
        <v>259</v>
      </c>
      <c r="N946" s="8" t="s">
        <v>88</v>
      </c>
      <c r="O946" s="20" t="s">
        <v>261</v>
      </c>
      <c r="Q946" s="18"/>
      <c r="R946" s="18"/>
    </row>
    <row r="947" spans="1:18" x14ac:dyDescent="0.2">
      <c r="L947" s="23"/>
      <c r="Q947" s="18"/>
      <c r="R947" s="18"/>
    </row>
    <row r="948" spans="1:18" x14ac:dyDescent="0.2">
      <c r="A948" s="11" t="s">
        <v>259</v>
      </c>
      <c r="B948" s="9"/>
      <c r="C948" s="9"/>
      <c r="D948" s="9"/>
      <c r="E948" s="9"/>
      <c r="F948" s="9"/>
      <c r="G948" s="9"/>
      <c r="H948" s="10"/>
      <c r="I948" s="10"/>
      <c r="J948" s="10"/>
      <c r="K948" s="10"/>
      <c r="L948" s="10">
        <f>SUM(L945:L947)</f>
        <v>25000</v>
      </c>
      <c r="M948" s="11"/>
      <c r="N948" s="11"/>
      <c r="O948" s="11"/>
      <c r="P948" s="11"/>
      <c r="Q948" s="18"/>
      <c r="R948" s="18"/>
    </row>
    <row r="949" spans="1:18" x14ac:dyDescent="0.2">
      <c r="L949" s="23"/>
      <c r="Q949" s="18"/>
      <c r="R949" s="18"/>
    </row>
    <row r="950" spans="1:18" x14ac:dyDescent="0.2">
      <c r="A950" s="18">
        <v>32107000000</v>
      </c>
      <c r="B950" s="18">
        <v>3</v>
      </c>
      <c r="C950" s="18">
        <v>3412</v>
      </c>
      <c r="D950" s="18">
        <v>6121</v>
      </c>
      <c r="L950" s="23">
        <v>6000</v>
      </c>
      <c r="M950" s="20" t="s">
        <v>260</v>
      </c>
      <c r="N950" s="8" t="s">
        <v>88</v>
      </c>
      <c r="O950" s="20" t="s">
        <v>261</v>
      </c>
      <c r="Q950" s="18"/>
      <c r="R950" s="18"/>
    </row>
    <row r="951" spans="1:18" x14ac:dyDescent="0.2">
      <c r="L951" s="7"/>
      <c r="Q951" s="18"/>
      <c r="R951" s="18"/>
    </row>
    <row r="952" spans="1:18" x14ac:dyDescent="0.2">
      <c r="A952" s="11" t="s">
        <v>260</v>
      </c>
      <c r="B952" s="9"/>
      <c r="C952" s="9"/>
      <c r="D952" s="9"/>
      <c r="E952" s="9"/>
      <c r="F952" s="9"/>
      <c r="G952" s="9"/>
      <c r="H952" s="10"/>
      <c r="I952" s="10"/>
      <c r="J952" s="10"/>
      <c r="K952" s="10"/>
      <c r="L952" s="10">
        <f>SUM(L949:L951)</f>
        <v>6000</v>
      </c>
      <c r="M952" s="11"/>
      <c r="N952" s="11"/>
      <c r="O952" s="11"/>
      <c r="P952" s="11"/>
      <c r="Q952" s="18"/>
      <c r="R952" s="18"/>
    </row>
    <row r="953" spans="1:18" x14ac:dyDescent="0.2">
      <c r="L953" s="4"/>
      <c r="Q953" s="18"/>
      <c r="R953" s="18"/>
    </row>
    <row r="954" spans="1:18" x14ac:dyDescent="0.2">
      <c r="A954" s="18">
        <v>32108000000</v>
      </c>
      <c r="B954" s="18">
        <v>3</v>
      </c>
      <c r="C954" s="18">
        <v>3412</v>
      </c>
      <c r="D954" s="18">
        <v>6121</v>
      </c>
      <c r="L954" s="7">
        <v>11000</v>
      </c>
      <c r="M954" s="20" t="s">
        <v>262</v>
      </c>
      <c r="N954" s="8" t="s">
        <v>88</v>
      </c>
      <c r="O954" s="20" t="s">
        <v>261</v>
      </c>
      <c r="Q954" s="18"/>
      <c r="R954" s="18"/>
    </row>
    <row r="955" spans="1:18" x14ac:dyDescent="0.2">
      <c r="L955" s="7"/>
      <c r="Q955" s="18"/>
      <c r="R955" s="18"/>
    </row>
    <row r="956" spans="1:18" x14ac:dyDescent="0.2">
      <c r="A956" s="11" t="s">
        <v>262</v>
      </c>
      <c r="B956" s="9"/>
      <c r="C956" s="9"/>
      <c r="D956" s="9"/>
      <c r="E956" s="9"/>
      <c r="F956" s="9"/>
      <c r="G956" s="9"/>
      <c r="H956" s="10"/>
      <c r="I956" s="10"/>
      <c r="J956" s="10"/>
      <c r="K956" s="10"/>
      <c r="L956" s="10">
        <f>SUM(L953:L955)</f>
        <v>11000</v>
      </c>
      <c r="M956" s="11"/>
      <c r="N956" s="11"/>
      <c r="O956" s="11"/>
      <c r="P956" s="11"/>
      <c r="Q956" s="18"/>
      <c r="R956" s="18"/>
    </row>
    <row r="957" spans="1:18" x14ac:dyDescent="0.2">
      <c r="L957" s="4"/>
      <c r="Q957" s="18"/>
      <c r="R957" s="18"/>
    </row>
    <row r="958" spans="1:18" x14ac:dyDescent="0.2">
      <c r="A958" s="18">
        <v>32109000000</v>
      </c>
      <c r="B958" s="18">
        <v>3</v>
      </c>
      <c r="C958" s="18">
        <v>3639</v>
      </c>
      <c r="D958" s="18">
        <v>6121</v>
      </c>
      <c r="L958" s="7">
        <v>4000</v>
      </c>
      <c r="M958" s="20" t="s">
        <v>263</v>
      </c>
      <c r="N958" s="8" t="s">
        <v>88</v>
      </c>
      <c r="O958" s="8" t="s">
        <v>20</v>
      </c>
      <c r="Q958" s="18"/>
      <c r="R958" s="18"/>
    </row>
    <row r="959" spans="1:18" x14ac:dyDescent="0.2">
      <c r="L959" s="7"/>
      <c r="Q959" s="18"/>
      <c r="R959" s="18"/>
    </row>
    <row r="960" spans="1:18" x14ac:dyDescent="0.2">
      <c r="A960" s="11" t="s">
        <v>263</v>
      </c>
      <c r="B960" s="9"/>
      <c r="C960" s="9"/>
      <c r="D960" s="9"/>
      <c r="E960" s="9"/>
      <c r="F960" s="9"/>
      <c r="G960" s="9"/>
      <c r="H960" s="10"/>
      <c r="I960" s="10"/>
      <c r="J960" s="10"/>
      <c r="K960" s="10"/>
      <c r="L960" s="10">
        <f>SUM(L957:L959)</f>
        <v>4000</v>
      </c>
      <c r="M960" s="11"/>
      <c r="N960" s="11"/>
      <c r="O960" s="11"/>
      <c r="P960" s="11"/>
      <c r="Q960" s="18"/>
      <c r="R960" s="18"/>
    </row>
    <row r="961" spans="1:18" x14ac:dyDescent="0.2">
      <c r="L961" s="4"/>
      <c r="Q961" s="18"/>
      <c r="R961" s="18"/>
    </row>
    <row r="962" spans="1:18" x14ac:dyDescent="0.2">
      <c r="A962" s="5">
        <v>61500000000</v>
      </c>
      <c r="B962" s="5">
        <v>3</v>
      </c>
      <c r="C962" s="5">
        <v>3639</v>
      </c>
      <c r="D962" s="5">
        <v>5137</v>
      </c>
      <c r="E962" s="5"/>
      <c r="F962" s="5"/>
      <c r="G962" s="5"/>
      <c r="H962" s="6">
        <v>11.85</v>
      </c>
      <c r="I962" s="6"/>
      <c r="J962" s="6"/>
      <c r="K962" s="7"/>
      <c r="L962" s="7"/>
      <c r="M962" s="8" t="s">
        <v>249</v>
      </c>
      <c r="N962" s="8" t="s">
        <v>103</v>
      </c>
      <c r="O962" s="8" t="s">
        <v>20</v>
      </c>
      <c r="P962" s="8"/>
    </row>
    <row r="963" spans="1:18" x14ac:dyDescent="0.2">
      <c r="A963" s="5">
        <v>61500000000</v>
      </c>
      <c r="B963" s="5">
        <v>3</v>
      </c>
      <c r="C963" s="5">
        <v>3639</v>
      </c>
      <c r="D963" s="5">
        <v>5139</v>
      </c>
      <c r="E963" s="5"/>
      <c r="F963" s="5"/>
      <c r="G963" s="5"/>
      <c r="H963" s="6">
        <v>28.393000000000001</v>
      </c>
      <c r="I963" s="6"/>
      <c r="J963" s="6"/>
      <c r="K963" s="7"/>
      <c r="L963" s="7"/>
      <c r="M963" s="8" t="s">
        <v>249</v>
      </c>
      <c r="N963" s="8" t="s">
        <v>113</v>
      </c>
      <c r="O963" s="8" t="s">
        <v>20</v>
      </c>
      <c r="P963" s="8"/>
    </row>
    <row r="964" spans="1:18" x14ac:dyDescent="0.2">
      <c r="A964" s="5">
        <v>61500000000</v>
      </c>
      <c r="B964" s="5">
        <v>3</v>
      </c>
      <c r="C964" s="5">
        <v>3639</v>
      </c>
      <c r="D964" s="5">
        <v>5161</v>
      </c>
      <c r="E964" s="5"/>
      <c r="F964" s="5"/>
      <c r="G964" s="5"/>
      <c r="H964" s="6">
        <v>0.75600000000000001</v>
      </c>
      <c r="I964" s="6"/>
      <c r="J964" s="6"/>
      <c r="K964" s="7"/>
      <c r="L964" s="7"/>
      <c r="M964" s="8" t="s">
        <v>249</v>
      </c>
      <c r="N964" s="8" t="s">
        <v>122</v>
      </c>
      <c r="O964" s="8" t="s">
        <v>20</v>
      </c>
      <c r="P964" s="8"/>
    </row>
    <row r="965" spans="1:18" x14ac:dyDescent="0.2">
      <c r="A965" s="5">
        <v>61500000000</v>
      </c>
      <c r="B965" s="5">
        <v>3</v>
      </c>
      <c r="C965" s="5">
        <v>3639</v>
      </c>
      <c r="D965" s="5">
        <v>5169</v>
      </c>
      <c r="E965" s="5"/>
      <c r="F965" s="5"/>
      <c r="G965" s="5"/>
      <c r="H965" s="6">
        <v>85.476820000000004</v>
      </c>
      <c r="I965" s="6"/>
      <c r="J965" s="6"/>
      <c r="K965" s="7"/>
      <c r="L965" s="7"/>
      <c r="M965" s="8" t="s">
        <v>249</v>
      </c>
      <c r="N965" s="8" t="s">
        <v>106</v>
      </c>
      <c r="O965" s="8" t="s">
        <v>20</v>
      </c>
      <c r="P965" s="8"/>
    </row>
    <row r="966" spans="1:18" x14ac:dyDescent="0.2">
      <c r="A966" s="5">
        <v>61500000000</v>
      </c>
      <c r="B966" s="5">
        <v>3</v>
      </c>
      <c r="C966" s="5">
        <v>3639</v>
      </c>
      <c r="D966" s="5">
        <v>5363</v>
      </c>
      <c r="E966" s="5"/>
      <c r="F966" s="5"/>
      <c r="G966" s="5"/>
      <c r="H966" s="6">
        <v>1.8620000000000001</v>
      </c>
      <c r="I966" s="6"/>
      <c r="J966" s="6"/>
      <c r="K966" s="7"/>
      <c r="L966" s="7"/>
      <c r="M966" s="8" t="s">
        <v>249</v>
      </c>
      <c r="N966" s="8" t="s">
        <v>123</v>
      </c>
      <c r="O966" s="8" t="s">
        <v>20</v>
      </c>
      <c r="P966" s="8"/>
    </row>
    <row r="967" spans="1:18" x14ac:dyDescent="0.2">
      <c r="L967" s="4"/>
    </row>
    <row r="968" spans="1:18" x14ac:dyDescent="0.2">
      <c r="A968" s="11" t="s">
        <v>249</v>
      </c>
      <c r="B968" s="9"/>
      <c r="C968" s="9"/>
      <c r="D968" s="9"/>
      <c r="E968" s="9"/>
      <c r="F968" s="9"/>
      <c r="G968" s="9"/>
      <c r="H968" s="10">
        <f>SUM(H962:H967)</f>
        <v>128.33781999999999</v>
      </c>
      <c r="I968" s="10">
        <f>SUM(I962:I967)</f>
        <v>0</v>
      </c>
      <c r="J968" s="10">
        <f>SUM(J962:J967)</f>
        <v>0</v>
      </c>
      <c r="K968" s="10">
        <f>SUM(K962:K967)</f>
        <v>0</v>
      </c>
      <c r="L968" s="10">
        <f>SUM(L962:L967)</f>
        <v>0</v>
      </c>
      <c r="M968" s="11"/>
      <c r="N968" s="11"/>
      <c r="O968" s="11"/>
      <c r="P968" s="11"/>
    </row>
    <row r="969" spans="1:18" x14ac:dyDescent="0.2">
      <c r="L969" s="7"/>
    </row>
    <row r="970" spans="1:18" x14ac:dyDescent="0.2">
      <c r="A970" s="5">
        <v>61501000000</v>
      </c>
      <c r="B970" s="5">
        <v>3</v>
      </c>
      <c r="C970" s="5">
        <v>3639</v>
      </c>
      <c r="D970" s="5">
        <v>5363</v>
      </c>
      <c r="E970" s="5"/>
      <c r="F970" s="5"/>
      <c r="G970" s="5"/>
      <c r="H970" s="6">
        <v>4083.569</v>
      </c>
      <c r="I970" s="6"/>
      <c r="J970" s="6"/>
      <c r="K970" s="7"/>
      <c r="L970" s="7"/>
      <c r="M970" s="8" t="s">
        <v>250</v>
      </c>
      <c r="N970" s="8" t="s">
        <v>123</v>
      </c>
      <c r="O970" s="8" t="s">
        <v>20</v>
      </c>
      <c r="P970" s="8"/>
    </row>
    <row r="971" spans="1:18" x14ac:dyDescent="0.2">
      <c r="L971" s="7"/>
    </row>
    <row r="972" spans="1:18" x14ac:dyDescent="0.2">
      <c r="A972" s="11" t="s">
        <v>250</v>
      </c>
      <c r="B972" s="9"/>
      <c r="C972" s="9"/>
      <c r="D972" s="9"/>
      <c r="E972" s="9"/>
      <c r="F972" s="9"/>
      <c r="G972" s="9"/>
      <c r="H972" s="10">
        <f>SUM(H969:H971)</f>
        <v>4083.569</v>
      </c>
      <c r="I972" s="10">
        <f t="shared" ref="I972:L972" si="174">SUM(I969:I971)</f>
        <v>0</v>
      </c>
      <c r="J972" s="10">
        <f t="shared" si="174"/>
        <v>0</v>
      </c>
      <c r="K972" s="10">
        <f t="shared" si="174"/>
        <v>0</v>
      </c>
      <c r="L972" s="10">
        <f t="shared" si="174"/>
        <v>0</v>
      </c>
      <c r="M972" s="11"/>
      <c r="N972" s="11"/>
      <c r="O972" s="11"/>
      <c r="P972" s="11"/>
    </row>
    <row r="973" spans="1:18" x14ac:dyDescent="0.2">
      <c r="L973" s="4"/>
    </row>
    <row r="974" spans="1:18" x14ac:dyDescent="0.2">
      <c r="A974" s="15" t="s">
        <v>251</v>
      </c>
      <c r="B974" s="15"/>
      <c r="C974" s="15"/>
      <c r="D974" s="15"/>
      <c r="E974" s="15"/>
      <c r="F974" s="15"/>
      <c r="G974" s="15"/>
      <c r="H974" s="16">
        <f>SUM(H972,H968,H924,H918,H914,H910,H905,H900,H896,H892,H888,H884,H880,H876,H872,H867,H863,H859,H854,H850,H845,H841,H837,H833,H829,H825,H821,H817,H813,H809,H804,H800,H796,H791,H787,H782,H777,H773,H768,H763,H759,H754,H750,H745,H741,H737,H733,H729,H725,H721,H717,H713,H709,H705,H701,H697,H693,H689,H685,H681,H676,H670,H665,H659,H635,H631,H627,H622,H618,H614,H609,H605,H600,H596,H591,H587,H583,H578,H574,H570,H566,H562,H558,H554,H550,H546,H542,H537,H533,H529,H525,H521,H517,H513,H509,H505,H501,H496,H492,H486,H482,H478,H454,H449,H438,H434,H428,H423,H419,H415,H411,H407,H403,H399,H395,H386,H381,H377,H371,H365,H361,H357,H350,H346,H333,H328,H286,H282,H278,H273,H260,H256,H244,H233,H229,H221,H214,H209,H205,H200,H196,H190,H184,H180)</f>
        <v>252770.80893000006</v>
      </c>
      <c r="I974" s="16">
        <f>SUM(I972,I968,I924,I918,I914,I910,I905,I900,I896,I892,I888,I884,I880,I876,I872,I867,I863,I859,I854,I850,I845,I841,I837,I833,I829,I825,I821,I817,I813,I809,I804,I800,I796,I791,I787,I782,I777,I773,I768,I763,I759,I754,I750,I745,I741,I737,I733,I729,I725,I721,I717,I713,I709,I705,I701,I697,I693,I689,I685,I681,I676,I670,I665,I659,I635,I631,I627,I622,I618,I614,I609,I605,I600,I596,I591,I587,I583,I578,I574,I570,I566,I562,I558,I554,I550,I546,I542,I537,I533,I529,I525,I521,I517,I513,I509,I505,I501,I496,I492,I486,I482,I478,I454,I449,I438,I434,I428,I423,I419,I415,I411,I407,I403,I399,I395,I386,I381,I377,I371,I365,I361,I357,I350,I346,I333,I328,I286,I282,I278,I273,I260,I256,I244,I233,I229,I221,I214,I209,I205,I200,I196,I190,I184,I180)</f>
        <v>285161.82782999991</v>
      </c>
      <c r="J974" s="16">
        <f>SUM(J972,J968,J924,J918,J914,J910,J905,J900,J896,J892,J888,J884,J880,J876,J872,J867,J863,J859,J854,J850,J845,J841,J837,J833,J829,J825,J821,J817,J813,J809,J804,J800,J796,J791,J787,J782,J777,J773,J768,J763,J759,J754,J750,J745,J741,J737,J733,J729,J725,J721,J717,J713,J709,J705,J701,J697,J693,J689,J685,J681,J676,J670,J665,J659,J635,J631,J627,J622,J618,J614,J609,J605,J600,J596,J591,J587,J583,J578,J574,J570,J566,J562,J558,J554,J550,J546,J542,J537,J533,J529,J525,J521,J517,J513,J509,J505,J501,J496,J492,J486,J482,J478,J454,J449,J438,J434,J428,J423,J419,J415,J411,J407,J403,J399,J395,J386,J381,J377,J371,J365,J361,J357,J350,J346,J333,J328,J286,J282,J278,J273,J260,J256,J244,J233,J229,J221,J214,J209,J205,J200,J196,J190,J184,J180)</f>
        <v>37250.562799999992</v>
      </c>
      <c r="K974" s="16">
        <f>SUM(K972,K968,K924,K918,K914,K910,K905,K900,K896,K892,K888,K884,K880,K876,K872,K867,K863,K859,K854,K850,K845,K841,K837,K833,K829,K825,K821,K817,K813,K809,K804,K800,K796,K791,K787,K782,K777,K773,K768,K763,K759,K754,K750,K745,K741,K737,K733,K729,K725,K721,K717,K713,K709,K705,K701,K697,K693,K689,K685,K681,K676,K670,K665,K659,K635,K631,K627,K622,K618,K614,K609,K605,K600,K596,K591,K587,K583,K578,K574,K570,K566,K562,K558,K554,K550,K546,K542,K537,K533,K529,K525,K521,K517,K513,K509,K505,K501,K496,K492,K486,K482,K478,K454,K449,K438,K434,K428,K423,K419,K415,K411,K407,K403,K399,K395,K386,K381,K377,K371,K365,K361,K357,K350,K346,K333,K328,K286,K282,K278,K273,K260,K256,K244,K233,K229,K221,K214,K209,K205,K200,K196,K190,K184,K180)</f>
        <v>198290.9</v>
      </c>
      <c r="L974" s="16">
        <f>SUM(L972,L968,L928,L932,L936,L940,L944,L948,L952,L956,L960,L924,L918,L914,L910,L905,L900,L896,L892,L888,L884,L880,L876,L872,L867,L863,L859,L854,L850,L845,L841,L837,L833,L829,L825,L821,L817,L813,L809,L804,L800,L796,L791,L787,L782,L777,L773,L768,L763,L759,L754,L750,L745,L741,L737,L733,L729,L725,L721,L717,L713,L709,L705,L701,L697,L693,L689,L685,L681,L676,L670,L665,L659,L635,L631,L627,L622,L618,L614,L609,L605,L600,L596,L591,L587,L583,L578,L574,L570,L566,L562,L558,L554,L550,L546,L542,L537,L533,L529,L525,L521,L517,L513,L509,L505,L501,L496,L492,L486,L482,L478,L454,L449,L438,L434,L428,L423,L419,L415,L411,L407,L403,L399,L395,L386,L381,L377,L371,L365,L361,L357,L350,L346,L333,L328,L286,L282,L278,L273,L260,L256,L244,L233,L229,L221,L214,L209,L205,L200,L196,L190,L184,L180)</f>
        <v>213800</v>
      </c>
      <c r="M974" s="17"/>
      <c r="N974" s="17"/>
      <c r="O974" s="17"/>
      <c r="P974" s="17"/>
    </row>
    <row r="975" spans="1:18" x14ac:dyDescent="0.2">
      <c r="L975" s="4"/>
    </row>
    <row r="976" spans="1:18" x14ac:dyDescent="0.2">
      <c r="A976" s="15" t="s">
        <v>252</v>
      </c>
      <c r="B976" s="15"/>
      <c r="C976" s="15"/>
      <c r="D976" s="15"/>
      <c r="E976" s="15"/>
      <c r="F976" s="15"/>
      <c r="G976" s="15"/>
      <c r="H976" s="16">
        <f>H176-H974</f>
        <v>-188389.75922000007</v>
      </c>
      <c r="I976" s="16">
        <f>I176-I974</f>
        <v>-169089.30268999992</v>
      </c>
      <c r="J976" s="16">
        <f>J176-J974</f>
        <v>-21749.326889999993</v>
      </c>
      <c r="K976" s="16">
        <f>K176-K974</f>
        <v>-171754.9</v>
      </c>
      <c r="L976" s="16">
        <f>L176-L974</f>
        <v>-193817.49599999998</v>
      </c>
      <c r="M976" s="17"/>
      <c r="N976" s="17"/>
      <c r="O976" s="17"/>
      <c r="P976" s="17"/>
    </row>
    <row r="977" spans="12:12" x14ac:dyDescent="0.2">
      <c r="L977" s="4"/>
    </row>
    <row r="978" spans="12:12" x14ac:dyDescent="0.2">
      <c r="L978" s="4"/>
    </row>
  </sheetData>
  <autoFilter ref="A177:P978"/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</vt:lpstr>
      <vt:lpstr>'ORJ 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2020-07-17T07:03:14Z</dcterms:created>
  <dcterms:modified xsi:type="dcterms:W3CDTF">2020-10-23T08:59:23Z</dcterms:modified>
</cp:coreProperties>
</file>